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05" yWindow="-15" windowWidth="12540" windowHeight="11145"/>
  </bookViews>
  <sheets>
    <sheet name="TTLL-PERM" sheetId="5" r:id="rId1"/>
  </sheets>
  <definedNames>
    <definedName name="_xlnm.Print_Area" localSheetId="0">'TTLL-PERM'!$A$1:$C$73</definedName>
    <definedName name="_xlnm.Print_Titles" localSheetId="0">'TTLL-PERM'!$3:$3</definedName>
  </definedNames>
  <calcPr calcId="125725"/>
</workbook>
</file>

<file path=xl/calcChain.xml><?xml version="1.0" encoding="utf-8"?>
<calcChain xmlns="http://schemas.openxmlformats.org/spreadsheetml/2006/main">
  <c r="A58" i="5"/>
  <c r="A57"/>
  <c r="D71"/>
  <c r="E71" s="1"/>
  <c r="D67"/>
  <c r="E67" s="1"/>
  <c r="D64"/>
  <c r="E64" s="1"/>
  <c r="D59"/>
  <c r="E59" s="1"/>
  <c r="D51"/>
  <c r="E51" s="1"/>
  <c r="D38"/>
  <c r="E38" s="1"/>
  <c r="D32"/>
  <c r="E32" s="1"/>
  <c r="A71"/>
  <c r="A70"/>
  <c r="A69"/>
  <c r="A68"/>
  <c r="A67"/>
  <c r="A66"/>
  <c r="A65"/>
  <c r="A64"/>
  <c r="A63"/>
  <c r="A62"/>
  <c r="A61"/>
  <c r="A60"/>
  <c r="A59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19"/>
</calcChain>
</file>

<file path=xl/comments1.xml><?xml version="1.0" encoding="utf-8"?>
<comments xmlns="http://schemas.openxmlformats.org/spreadsheetml/2006/main">
  <authors>
    <author>John Preston</author>
  </authors>
  <commentList>
    <comment ref="C141" authorId="0">
      <text>
        <r>
          <rPr>
            <b/>
            <sz val="8"/>
            <color indexed="81"/>
            <rFont val="Tahoma"/>
          </rPr>
          <t>John Preston:</t>
        </r>
        <r>
          <rPr>
            <sz val="8"/>
            <color indexed="81"/>
            <rFont val="Tahoma"/>
          </rPr>
          <t xml:space="preserve">
are these optional???? If I don’t want to stop at store then I stay on lake howard???</t>
        </r>
      </text>
    </comment>
  </commentList>
</comments>
</file>

<file path=xl/sharedStrings.xml><?xml version="1.0" encoding="utf-8"?>
<sst xmlns="http://schemas.openxmlformats.org/spreadsheetml/2006/main" count="77" uniqueCount="75">
  <si>
    <t>DIRECTIONS</t>
  </si>
  <si>
    <t>In case of emergency, dial 911.</t>
  </si>
  <si>
    <t>TOTAL</t>
  </si>
  <si>
    <t xml:space="preserve">SEGMENT </t>
  </si>
  <si>
    <t>Please report DNF's and other problems to John Preston. (954) 444.0910</t>
  </si>
  <si>
    <t>Park at the WalMart across the street if you did not spend the night at the hotel</t>
  </si>
  <si>
    <t>Turn LEFT onto LEVEE road at South Bay RV Campground (100 LEVEE RD)</t>
  </si>
  <si>
    <t>Slight LEFT UP to top of LEVEE to get onto LOST TRAIL</t>
  </si>
  <si>
    <t>WATCH OUT FOR GATES ON THE TRAIL! DO NOT RUN INTO THEM! GAPS TO BIKE ON SIDES</t>
  </si>
  <si>
    <t>CONTROL on RIGHT across intersection</t>
  </si>
  <si>
    <t>Exit control (RIGHT) and head toward the lake (road takes a sharp bend at LEVEE wall)</t>
  </si>
  <si>
    <t>Turn LEFT into LOST trail entrance (AFTER crossing LARGE Port Mayaca Bridge)</t>
  </si>
  <si>
    <t>Turn RIGHT from road to head toward the LOST trail (WATCH FOR GATES AGAIN!!)</t>
  </si>
  <si>
    <t>Turn RIGHT to EXIT the LOST trail at LOCK CONTROL S191 (S191 on side of PUMP station)</t>
  </si>
  <si>
    <t>Turn LEFT onto US441N/US98W</t>
  </si>
  <si>
    <t>VERY DANGEROUS RAIL ROAD TRACKS.. RECOMMEND WALKING THEM!!!</t>
  </si>
  <si>
    <t>Straight at the light.  Becomes FL-78W</t>
  </si>
  <si>
    <t>Turn LEFT onto SW 32nd St</t>
  </si>
  <si>
    <t>Turn RIGHT into Control</t>
  </si>
  <si>
    <t>Turn RIGHT onto SW 16th Ave</t>
  </si>
  <si>
    <t>Turn RIGHT onto SW 24th Ave</t>
  </si>
  <si>
    <t>Turn RIGHT out of control onto FL 70E</t>
  </si>
  <si>
    <t>Turn LEFT onto US 98N</t>
  </si>
  <si>
    <t>CAUTION RAIL ROAD CROSSING AT AN ANGLE</t>
  </si>
  <si>
    <t>Turn RIGHT into CONTROL</t>
  </si>
  <si>
    <t>Turn RIGHT out of the control to CROSS US27 other side becomes FL66W</t>
  </si>
  <si>
    <t>Turn LEFT onto Crewsville Rd</t>
  </si>
  <si>
    <t>Turn right to stay on Crewsville Rd</t>
  </si>
  <si>
    <t>Turn LEFT onto Sweetwater Rd</t>
  </si>
  <si>
    <t>Turn RIGHT onto Cubitis Ave</t>
  </si>
  <si>
    <t>Turn LEFT onto NE McKay ST</t>
  </si>
  <si>
    <t>Turn RIGHT onto US17 S</t>
  </si>
  <si>
    <t>Turn LEFT at next crossing onto NE Turner Ave</t>
  </si>
  <si>
    <t>Turn LEFT onto FL-70 E</t>
  </si>
  <si>
    <t>STRAIGHT though intersection of US70 and FL 31</t>
  </si>
  <si>
    <t>Turn RIGHT into Control (the entrance to the Holiday Inn Express.. The Walmart is behind the hotel)</t>
  </si>
  <si>
    <t>From walmart front (Facing store, go LEFT toward the holiday inn.  Turn LEFT to go around the side of the walmart and then RIGHT to take side entrance to FL-31</t>
  </si>
  <si>
    <t>At side entrance (large walmart sign) turn LEFT (South) onto FL-31 S</t>
  </si>
  <si>
    <t>Turn RIGHT ontl CR-763 North Hog Bay Extension</t>
  </si>
  <si>
    <t>Turn LEFT to stay on CR-763 (do not miss no sign)</t>
  </si>
  <si>
    <t>Turn LEFT out of the Control onto FL-31 S</t>
  </si>
  <si>
    <t>IMMEDIATE RIGHT onto  Bayshore RD/FL-78E/N River Rd (cross from SHELL, crossing FL31)</t>
  </si>
  <si>
    <t>Slight RIGHT onto ONE WAY street (Old CR 78)</t>
  </si>
  <si>
    <t>Turn RIGHT onto FL78 E</t>
  </si>
  <si>
    <t>Turn LEFT onto CR 720 E</t>
  </si>
  <si>
    <t>Turn LEFT onto US 27 S</t>
  </si>
  <si>
    <t>Turn RIGHT onto US 27 S</t>
  </si>
  <si>
    <t>Turn RIGHT ontl Merchant St into Control</t>
  </si>
  <si>
    <t>Turn Left onto FL29N (Store on corner open to 10PM)</t>
  </si>
  <si>
    <t>CONTROL 1 : BEST WESTERN CLEWISTON
1020 W Sugarland HW, Clewiston, FL
OPEN: 04:00  CLOSE 05:00</t>
  </si>
  <si>
    <t>CONTROL 2 - Stop &amp; Shop Food Store
37071 Main St
Canal Point, FL 33438
OPEN: 05:28    CLOSE: 07:20</t>
  </si>
  <si>
    <t>CONTROL 4 : Circle K
7916 N US Hwy 27, Sebring, FL 
OPEN : 09:16 CLOSE: 15:56</t>
  </si>
  <si>
    <t>CONTROL 5 : WALMART SUPER STORE
2725 SE Carlstrom Field Rd, Arcadia, FL
OPEN: 11:17  CLOSED:  20:20</t>
  </si>
  <si>
    <t>John Preston  v1.0</t>
  </si>
  <si>
    <t>CONTROL 6 : State Route 31 Shell
18981 Old Bayshore Rd, Fort Myers, FL
OPEN: 13:04 CLOSED:  00:08+1DAY</t>
  </si>
  <si>
    <t>CONTROL 7 : BEST WESTERN CLEWISTON
1020 W Sugarland HW, Clewiston, FL
OPEN: 16:08  CLOSE 07:00+1DAY</t>
  </si>
  <si>
    <t>Cattle-and-Cane   BACKWARDS ACP 400km  Brevet   Sept  2, 2017</t>
  </si>
  <si>
    <t>Turn RIGHT onto US27 SOUTH into town</t>
  </si>
  <si>
    <t>Exit RIGHT onto CANAL St (down the hill)</t>
  </si>
  <si>
    <t>Turn LEFT onto HW 715/NW 16th St at stop light</t>
  </si>
  <si>
    <t>Turn LEFT into RARDIN PARK</t>
  </si>
  <si>
    <t>Go up the STEEP (maybe have to walk) ramp up to the levee and turn RIGHT onto LOST trail</t>
  </si>
  <si>
    <t>Turn RIGHT to go down the ramp onto N Lake Ave into the town of Pahokee</t>
  </si>
  <si>
    <t>Turn LEFT ont E Main St</t>
  </si>
  <si>
    <t xml:space="preserve">Turn RIGHT onto Main St </t>
  </si>
  <si>
    <t>Turn LEFT into the control</t>
  </si>
  <si>
    <t>Cross small pedestrian bridge then left up the hill</t>
  </si>
  <si>
    <t>Store on left stays open later than next stores.</t>
  </si>
  <si>
    <t>v1.01</t>
  </si>
  <si>
    <t>LOVES GAS STATON ON LEFT 24 HOURS !!!</t>
  </si>
  <si>
    <t>METAL DRAW BRIDGE..  ***CONSTRUCTION -- SINGLE LANE *** CAUTION!!!</t>
  </si>
  <si>
    <t>Turn LEFT onto US17S (NEW CONSTRUCTION FOR NEXT 5 MILES.. POSSIBLE TO RIDE ON NEW ROAD STILL CLOSED TO TRAFFIC</t>
  </si>
  <si>
    <t xml:space="preserve">Turn RIGHT onto FL-31 S </t>
  </si>
  <si>
    <t>CONSRUCTION about 2 miles from the control -- No Shoulder</t>
  </si>
  <si>
    <t>CONTROL 3 -MARATHON - SUBWAY
2398 FL-70, Okeechobee, FL
OPEN: 07:14   CLOSE: 11:20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</si>
</sst>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86">
    <xf numFmtId="0" fontId="0" fillId="0" borderId="0" xfId="0"/>
    <xf numFmtId="164" fontId="2" fillId="0" borderId="0" xfId="1" applyFont="1"/>
    <xf numFmtId="164" fontId="3" fillId="0" borderId="0" xfId="1" applyFont="1"/>
    <xf numFmtId="164" fontId="1" fillId="0" borderId="0" xfId="1"/>
    <xf numFmtId="164" fontId="1" fillId="2" borderId="0" xfId="1" applyFill="1"/>
    <xf numFmtId="164" fontId="1" fillId="0" borderId="0" xfId="1" applyFill="1"/>
    <xf numFmtId="164" fontId="2" fillId="0" borderId="0" xfId="1" applyFont="1" applyFill="1" applyBorder="1" applyAlignment="1">
      <alignment horizontal="center" wrapText="1"/>
    </xf>
    <xf numFmtId="164" fontId="8" fillId="0" borderId="1" xfId="1" applyFont="1" applyBorder="1"/>
    <xf numFmtId="164" fontId="2" fillId="0" borderId="0" xfId="1" applyFont="1" applyFill="1" applyAlignment="1">
      <alignment horizontal="center" vertical="center"/>
    </xf>
    <xf numFmtId="164" fontId="1" fillId="0" borderId="0" xfId="1" applyFill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164" fontId="1" fillId="0" borderId="0" xfId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7" fillId="0" borderId="0" xfId="0" applyFont="1" applyBorder="1"/>
    <xf numFmtId="164" fontId="1" fillId="0" borderId="0" xfId="1" applyBorder="1"/>
    <xf numFmtId="164" fontId="3" fillId="0" borderId="0" xfId="1" applyFont="1" applyBorder="1"/>
    <xf numFmtId="164" fontId="4" fillId="0" borderId="0" xfId="1" applyFont="1" applyBorder="1" applyAlignment="1">
      <alignment horizontal="center"/>
    </xf>
    <xf numFmtId="164" fontId="2" fillId="0" borderId="0" xfId="1" applyFont="1" applyBorder="1"/>
    <xf numFmtId="164" fontId="2" fillId="0" borderId="0" xfId="1" applyFont="1" applyBorder="1" applyAlignment="1">
      <alignment horizontal="center" wrapText="1"/>
    </xf>
    <xf numFmtId="164" fontId="4" fillId="0" borderId="0" xfId="1" applyFont="1" applyBorder="1" applyAlignment="1">
      <alignment horizontal="center" wrapText="1"/>
    </xf>
    <xf numFmtId="164" fontId="4" fillId="0" borderId="0" xfId="1" applyFont="1" applyFill="1" applyBorder="1" applyAlignment="1">
      <alignment horizontal="center"/>
    </xf>
    <xf numFmtId="164" fontId="1" fillId="0" borderId="0" xfId="1" applyFill="1" applyBorder="1"/>
    <xf numFmtId="164" fontId="4" fillId="2" borderId="0" xfId="1" applyFont="1" applyFill="1" applyBorder="1" applyAlignment="1">
      <alignment horizontal="center"/>
    </xf>
    <xf numFmtId="164" fontId="1" fillId="2" borderId="0" xfId="1" applyFill="1" applyBorder="1"/>
    <xf numFmtId="164" fontId="2" fillId="2" borderId="0" xfId="1" applyFont="1" applyFill="1" applyBorder="1" applyAlignment="1">
      <alignment horizontal="center" wrapText="1"/>
    </xf>
    <xf numFmtId="0" fontId="2" fillId="0" borderId="0" xfId="1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1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64" fontId="4" fillId="0" borderId="0" xfId="1" applyFont="1" applyBorder="1" applyAlignment="1">
      <alignment wrapText="1" readingOrder="1"/>
    </xf>
    <xf numFmtId="164" fontId="4" fillId="0" borderId="0" xfId="1" applyFont="1" applyBorder="1" applyAlignment="1">
      <alignment wrapText="1"/>
    </xf>
    <xf numFmtId="164" fontId="2" fillId="0" borderId="0" xfId="1" applyFont="1" applyAlignment="1">
      <alignment vertical="center"/>
    </xf>
    <xf numFmtId="164" fontId="3" fillId="0" borderId="0" xfId="1" applyFont="1" applyAlignment="1">
      <alignment vertical="center"/>
    </xf>
    <xf numFmtId="164" fontId="1" fillId="0" borderId="0" xfId="1" applyAlignment="1">
      <alignment vertical="center"/>
    </xf>
    <xf numFmtId="164" fontId="4" fillId="0" borderId="0" xfId="1" applyFont="1" applyFill="1" applyAlignment="1">
      <alignment vertical="center"/>
    </xf>
    <xf numFmtId="164" fontId="1" fillId="0" borderId="0" xfId="1" applyFill="1" applyAlignment="1">
      <alignment vertical="center"/>
    </xf>
    <xf numFmtId="164" fontId="3" fillId="0" borderId="0" xfId="1" applyFont="1" applyFill="1" applyAlignment="1">
      <alignment vertical="center"/>
    </xf>
    <xf numFmtId="164" fontId="10" fillId="0" borderId="2" xfId="1" applyFont="1" applyBorder="1" applyAlignment="1">
      <alignment horizontal="left" vertical="center"/>
    </xf>
    <xf numFmtId="164" fontId="10" fillId="0" borderId="2" xfId="1" applyFont="1" applyBorder="1" applyAlignment="1">
      <alignment horizontal="left" vertical="center" wrapText="1"/>
    </xf>
    <xf numFmtId="164" fontId="10" fillId="0" borderId="2" xfId="1" applyFont="1" applyBorder="1" applyAlignment="1">
      <alignment vertical="center"/>
    </xf>
    <xf numFmtId="164" fontId="10" fillId="0" borderId="2" xfId="1" applyFont="1" applyFill="1" applyBorder="1" applyAlignment="1">
      <alignment horizontal="left" vertical="center" wrapText="1"/>
    </xf>
    <xf numFmtId="164" fontId="10" fillId="0" borderId="2" xfId="1" applyFont="1" applyFill="1" applyBorder="1" applyAlignment="1">
      <alignment vertical="center"/>
    </xf>
    <xf numFmtId="164" fontId="8" fillId="3" borderId="3" xfId="1" applyFont="1" applyFill="1" applyBorder="1" applyAlignment="1">
      <alignment wrapText="1"/>
    </xf>
    <xf numFmtId="164" fontId="3" fillId="3" borderId="4" xfId="1" applyFont="1" applyFill="1" applyBorder="1" applyAlignment="1">
      <alignment horizontal="center" wrapText="1"/>
    </xf>
    <xf numFmtId="0" fontId="11" fillId="4" borderId="5" xfId="0" applyFont="1" applyFill="1" applyBorder="1" applyAlignment="1"/>
    <xf numFmtId="164" fontId="11" fillId="4" borderId="6" xfId="1" applyFont="1" applyFill="1" applyBorder="1"/>
    <xf numFmtId="164" fontId="11" fillId="6" borderId="2" xfId="1" applyFont="1" applyFill="1" applyBorder="1" applyAlignment="1">
      <alignment horizontal="center" vertical="center" wrapText="1"/>
    </xf>
    <xf numFmtId="164" fontId="10" fillId="7" borderId="2" xfId="1" applyFont="1" applyFill="1" applyBorder="1" applyAlignment="1">
      <alignment horizontal="left" vertical="center"/>
    </xf>
    <xf numFmtId="164" fontId="10" fillId="7" borderId="2" xfId="1" applyFont="1" applyFill="1" applyBorder="1" applyAlignment="1">
      <alignment horizontal="left" vertical="center" wrapText="1"/>
    </xf>
    <xf numFmtId="0" fontId="10" fillId="7" borderId="2" xfId="1" applyNumberFormat="1" applyFont="1" applyFill="1" applyBorder="1" applyAlignment="1" applyProtection="1">
      <alignment horizontal="left" vertical="center" wrapText="1"/>
      <protection locked="0"/>
    </xf>
    <xf numFmtId="164" fontId="12" fillId="3" borderId="1" xfId="1" applyNumberFormat="1" applyFont="1" applyFill="1" applyBorder="1" applyAlignment="1"/>
    <xf numFmtId="164" fontId="8" fillId="3" borderId="1" xfId="1" applyNumberFormat="1" applyFont="1" applyFill="1" applyBorder="1" applyAlignment="1">
      <alignment horizontal="center"/>
    </xf>
    <xf numFmtId="164" fontId="3" fillId="3" borderId="4" xfId="1" applyNumberFormat="1" applyFont="1" applyFill="1" applyBorder="1" applyAlignment="1">
      <alignment horizontal="center" vertical="center"/>
    </xf>
    <xf numFmtId="164" fontId="11" fillId="5" borderId="2" xfId="1" applyNumberFormat="1" applyFont="1" applyFill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/>
    </xf>
    <xf numFmtId="164" fontId="11" fillId="6" borderId="2" xfId="1" applyNumberFormat="1" applyFont="1" applyFill="1" applyBorder="1" applyAlignment="1">
      <alignment horizontal="center" vertical="center"/>
    </xf>
    <xf numFmtId="164" fontId="10" fillId="7" borderId="2" xfId="1" applyNumberFormat="1" applyFont="1" applyFill="1" applyBorder="1" applyAlignment="1">
      <alignment horizontal="center" vertical="center"/>
    </xf>
    <xf numFmtId="164" fontId="9" fillId="4" borderId="7" xfId="1" applyNumberFormat="1" applyFont="1" applyFill="1" applyBorder="1" applyAlignment="1">
      <alignment horizontal="center" vertical="center"/>
    </xf>
    <xf numFmtId="164" fontId="9" fillId="4" borderId="11" xfId="1" applyNumberFormat="1" applyFont="1" applyFill="1" applyBorder="1" applyAlignment="1">
      <alignment horizontal="center" vertical="center"/>
    </xf>
    <xf numFmtId="164" fontId="9" fillId="4" borderId="8" xfId="1" applyNumberFormat="1" applyFont="1" applyFill="1" applyBorder="1" applyAlignment="1">
      <alignment horizontal="center" vertical="center"/>
    </xf>
    <xf numFmtId="164" fontId="11" fillId="4" borderId="12" xfId="0" applyNumberFormat="1" applyFont="1" applyFill="1" applyBorder="1" applyAlignment="1"/>
    <xf numFmtId="164" fontId="4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/>
    <xf numFmtId="0" fontId="13" fillId="0" borderId="0" xfId="0" applyFont="1" applyBorder="1" applyAlignment="1">
      <alignment horizontal="right" vertical="top"/>
    </xf>
    <xf numFmtId="164" fontId="11" fillId="5" borderId="0" xfId="0" applyNumberFormat="1" applyFont="1" applyFill="1" applyBorder="1" applyAlignment="1">
      <alignment horizontal="center" vertical="center" wrapText="1"/>
    </xf>
    <xf numFmtId="164" fontId="9" fillId="8" borderId="2" xfId="1" applyNumberFormat="1" applyFont="1" applyFill="1" applyBorder="1" applyAlignment="1">
      <alignment horizontal="center" vertical="center"/>
    </xf>
    <xf numFmtId="164" fontId="4" fillId="8" borderId="0" xfId="1" applyFont="1" applyFill="1" applyAlignment="1">
      <alignment horizontal="center" vertical="center"/>
    </xf>
    <xf numFmtId="164" fontId="10" fillId="8" borderId="0" xfId="1" applyFont="1" applyFill="1" applyAlignment="1">
      <alignment horizontal="center" vertical="center"/>
    </xf>
    <xf numFmtId="164" fontId="10" fillId="8" borderId="0" xfId="0" applyNumberFormat="1" applyFont="1" applyFill="1" applyBorder="1" applyAlignment="1">
      <alignment horizontal="left" vertical="center" wrapText="1"/>
    </xf>
    <xf numFmtId="164" fontId="10" fillId="5" borderId="2" xfId="1" applyNumberFormat="1" applyFont="1" applyFill="1" applyBorder="1" applyAlignment="1">
      <alignment horizontal="center" vertical="center"/>
    </xf>
    <xf numFmtId="164" fontId="3" fillId="9" borderId="2" xfId="1" applyNumberFormat="1" applyFont="1" applyFill="1" applyBorder="1" applyAlignment="1">
      <alignment horizontal="center" vertical="center"/>
    </xf>
    <xf numFmtId="164" fontId="3" fillId="9" borderId="2" xfId="1" applyFont="1" applyFill="1" applyBorder="1" applyAlignment="1">
      <alignment horizontal="left" vertical="center"/>
    </xf>
    <xf numFmtId="164" fontId="3" fillId="9" borderId="2" xfId="1" applyFont="1" applyFill="1" applyBorder="1" applyAlignment="1">
      <alignment horizontal="left" vertical="center" wrapText="1"/>
    </xf>
    <xf numFmtId="164" fontId="10" fillId="9" borderId="2" xfId="1" applyNumberFormat="1" applyFont="1" applyFill="1" applyBorder="1" applyAlignment="1">
      <alignment horizontal="center" vertical="center"/>
    </xf>
    <xf numFmtId="164" fontId="10" fillId="9" borderId="2" xfId="1" applyFont="1" applyFill="1" applyBorder="1" applyAlignment="1">
      <alignment vertical="center"/>
    </xf>
    <xf numFmtId="164" fontId="10" fillId="0" borderId="2" xfId="1" applyFont="1" applyFill="1" applyBorder="1" applyAlignment="1">
      <alignment vertical="center" wrapText="1"/>
    </xf>
    <xf numFmtId="164" fontId="3" fillId="5" borderId="2" xfId="1" applyNumberFormat="1" applyFont="1" applyFill="1" applyBorder="1" applyAlignment="1">
      <alignment horizontal="center" vertical="center"/>
    </xf>
    <xf numFmtId="164" fontId="3" fillId="8" borderId="2" xfId="1" applyNumberFormat="1" applyFont="1" applyFill="1" applyBorder="1" applyAlignment="1">
      <alignment horizontal="center" vertical="center"/>
    </xf>
    <xf numFmtId="164" fontId="3" fillId="8" borderId="2" xfId="1" applyFont="1" applyFill="1" applyBorder="1" applyAlignment="1">
      <alignment horizontal="left" vertical="center"/>
    </xf>
    <xf numFmtId="164" fontId="1" fillId="8" borderId="0" xfId="1" applyFill="1" applyAlignment="1">
      <alignment vertical="center"/>
    </xf>
    <xf numFmtId="164" fontId="3" fillId="8" borderId="0" xfId="1" applyFont="1" applyFill="1" applyAlignment="1">
      <alignment vertical="center"/>
    </xf>
    <xf numFmtId="164" fontId="10" fillId="9" borderId="2" xfId="1" applyFont="1" applyFill="1" applyBorder="1" applyAlignment="1">
      <alignment vertical="center" wrapText="1"/>
    </xf>
    <xf numFmtId="164" fontId="9" fillId="3" borderId="9" xfId="1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</cellXfs>
  <cellStyles count="2">
    <cellStyle name="Normal" xfId="0" builtinId="0"/>
    <cellStyle name="Normal_Brevet_Cuesheet_Example" xfId="1"/>
  </cellStyles>
  <dxfs count="0"/>
  <tableStyles count="0" defaultTableStyle="TableStyleMedium2" defaultPivotStyle="PivotStyleLight16"/>
  <colors>
    <mruColors>
      <color rgb="FFFDE9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5"/>
  <sheetViews>
    <sheetView tabSelected="1" workbookViewId="0">
      <pane ySplit="3" topLeftCell="A29" activePane="bottomLeft" state="frozen"/>
      <selection pane="bottomLeft" activeCell="C32" sqref="C32"/>
    </sheetView>
  </sheetViews>
  <sheetFormatPr defaultColWidth="9.140625" defaultRowHeight="20.25"/>
  <cols>
    <col min="1" max="1" width="14.28515625" style="63" customWidth="1"/>
    <col min="2" max="2" width="11.140625" style="60" customWidth="1"/>
    <col min="3" max="3" width="83" style="28" customWidth="1"/>
    <col min="4" max="4" width="10" style="14" bestFit="1" customWidth="1"/>
    <col min="5" max="13" width="9.140625" style="14"/>
    <col min="14" max="16384" width="9.140625" style="3"/>
  </cols>
  <sheetData>
    <row r="1" spans="1:13" s="7" customFormat="1" ht="26.25" thickBot="1">
      <c r="A1" s="49" t="s">
        <v>56</v>
      </c>
      <c r="B1" s="50"/>
      <c r="C1" s="41"/>
      <c r="D1" s="7" t="s">
        <v>68</v>
      </c>
    </row>
    <row r="2" spans="1:13" s="29" customFormat="1" ht="35.25" customHeight="1" thickTop="1" thickBot="1">
      <c r="A2" s="83" t="s">
        <v>5</v>
      </c>
      <c r="B2" s="84"/>
      <c r="C2" s="85"/>
    </row>
    <row r="3" spans="1:13" s="2" customFormat="1" ht="21.75" thickTop="1" thickBot="1">
      <c r="A3" s="51" t="s">
        <v>3</v>
      </c>
      <c r="B3" s="51" t="s">
        <v>2</v>
      </c>
      <c r="C3" s="42" t="s">
        <v>0</v>
      </c>
      <c r="D3" s="1"/>
    </row>
    <row r="4" spans="1:13" s="31" customFormat="1" ht="48" thickBot="1">
      <c r="A4" s="52">
        <v>0</v>
      </c>
      <c r="B4" s="52">
        <v>0</v>
      </c>
      <c r="C4" s="65" t="s">
        <v>49</v>
      </c>
      <c r="D4" s="30"/>
    </row>
    <row r="5" spans="1:13" s="68" customFormat="1" ht="21" thickBot="1">
      <c r="A5" s="66">
        <v>0</v>
      </c>
      <c r="B5" s="66">
        <v>0</v>
      </c>
      <c r="C5" s="69" t="s">
        <v>57</v>
      </c>
      <c r="D5" s="67"/>
    </row>
    <row r="6" spans="1:13" s="32" customFormat="1" ht="18" customHeight="1" thickBot="1">
      <c r="A6" s="53">
        <f t="shared" ref="A6:A71" si="0">$B6-$B5</f>
        <v>15.2</v>
      </c>
      <c r="B6" s="53">
        <v>15.2</v>
      </c>
      <c r="C6" s="36" t="s">
        <v>6</v>
      </c>
      <c r="E6" s="31"/>
      <c r="F6" s="31"/>
      <c r="G6" s="31"/>
      <c r="H6" s="31"/>
      <c r="I6" s="31"/>
      <c r="J6" s="31"/>
      <c r="K6" s="31"/>
      <c r="L6" s="31"/>
      <c r="M6" s="31"/>
    </row>
    <row r="7" spans="1:13" s="32" customFormat="1" ht="18" customHeight="1" thickBot="1">
      <c r="A7" s="53">
        <f t="shared" si="0"/>
        <v>0.20000000000000107</v>
      </c>
      <c r="B7" s="53">
        <v>15.4</v>
      </c>
      <c r="C7" s="36" t="s">
        <v>7</v>
      </c>
      <c r="E7" s="31"/>
      <c r="F7" s="31"/>
      <c r="G7" s="31"/>
      <c r="H7" s="31"/>
      <c r="I7" s="31"/>
      <c r="J7" s="31"/>
      <c r="K7" s="31"/>
      <c r="L7" s="31"/>
      <c r="M7" s="31"/>
    </row>
    <row r="8" spans="1:13" s="34" customFormat="1" ht="18" customHeight="1" thickBot="1">
      <c r="A8" s="71">
        <f t="shared" si="0"/>
        <v>9.9999999999999645E-2</v>
      </c>
      <c r="B8" s="71">
        <v>15.5</v>
      </c>
      <c r="C8" s="72" t="s">
        <v>8</v>
      </c>
      <c r="E8" s="35"/>
      <c r="F8" s="35"/>
      <c r="G8" s="35"/>
      <c r="H8" s="35"/>
      <c r="I8" s="35"/>
      <c r="J8" s="35"/>
      <c r="K8" s="35"/>
      <c r="L8" s="35"/>
      <c r="M8" s="35"/>
    </row>
    <row r="9" spans="1:13" s="80" customFormat="1" ht="18" customHeight="1" thickBot="1">
      <c r="A9" s="53">
        <f t="shared" si="0"/>
        <v>1.5</v>
      </c>
      <c r="B9" s="78">
        <v>17</v>
      </c>
      <c r="C9" s="79" t="s">
        <v>66</v>
      </c>
      <c r="E9" s="81"/>
      <c r="F9" s="81"/>
      <c r="G9" s="81"/>
      <c r="H9" s="81"/>
      <c r="I9" s="81"/>
      <c r="J9" s="81"/>
      <c r="K9" s="81"/>
      <c r="L9" s="81"/>
      <c r="M9" s="81"/>
    </row>
    <row r="10" spans="1:13" s="31" customFormat="1" ht="18" customHeight="1" thickBot="1">
      <c r="A10" s="53">
        <f t="shared" si="0"/>
        <v>0.5</v>
      </c>
      <c r="B10" s="53">
        <v>17.5</v>
      </c>
      <c r="C10" s="36" t="s">
        <v>58</v>
      </c>
    </row>
    <row r="11" spans="1:13" s="32" customFormat="1" ht="18" customHeight="1" thickBot="1">
      <c r="A11" s="53">
        <f t="shared" si="0"/>
        <v>1.8999999999999986</v>
      </c>
      <c r="B11" s="53">
        <v>19.399999999999999</v>
      </c>
      <c r="C11" s="36" t="s">
        <v>59</v>
      </c>
    </row>
    <row r="12" spans="1:13" s="32" customFormat="1" ht="18" customHeight="1" thickBot="1">
      <c r="A12" s="53">
        <f t="shared" si="0"/>
        <v>4</v>
      </c>
      <c r="B12" s="53">
        <v>23.4</v>
      </c>
      <c r="C12" s="36" t="s">
        <v>60</v>
      </c>
    </row>
    <row r="13" spans="1:13" s="32" customFormat="1" ht="18" customHeight="1" thickBot="1">
      <c r="A13" s="53">
        <f t="shared" si="0"/>
        <v>0.10000000000000142</v>
      </c>
      <c r="B13" s="53">
        <v>23.5</v>
      </c>
      <c r="C13" s="36" t="s">
        <v>61</v>
      </c>
    </row>
    <row r="14" spans="1:13" s="32" customFormat="1" ht="18" customHeight="1" thickBot="1">
      <c r="A14" s="53">
        <f t="shared" si="0"/>
        <v>6.1999999999999993</v>
      </c>
      <c r="B14" s="53">
        <v>29.7</v>
      </c>
      <c r="C14" s="36" t="s">
        <v>62</v>
      </c>
    </row>
    <row r="15" spans="1:13" s="32" customFormat="1" ht="18" customHeight="1" thickBot="1">
      <c r="A15" s="53">
        <f t="shared" si="0"/>
        <v>0.10000000000000142</v>
      </c>
      <c r="B15" s="53">
        <v>29.8</v>
      </c>
      <c r="C15" s="36" t="s">
        <v>63</v>
      </c>
    </row>
    <row r="16" spans="1:13" s="32" customFormat="1" ht="18" customHeight="1" thickBot="1">
      <c r="A16" s="53">
        <f t="shared" si="0"/>
        <v>3.4999999999999964</v>
      </c>
      <c r="B16" s="53">
        <v>33.299999999999997</v>
      </c>
      <c r="C16" s="36" t="s">
        <v>64</v>
      </c>
    </row>
    <row r="17" spans="1:13" s="32" customFormat="1" ht="18" customHeight="1" thickBot="1">
      <c r="A17" s="53">
        <f t="shared" si="0"/>
        <v>0</v>
      </c>
      <c r="B17" s="53">
        <v>33.299999999999997</v>
      </c>
      <c r="C17" s="36" t="s">
        <v>65</v>
      </c>
    </row>
    <row r="18" spans="1:13" s="32" customFormat="1" ht="18" customHeight="1" thickBot="1">
      <c r="A18" s="53">
        <f t="shared" si="0"/>
        <v>0</v>
      </c>
      <c r="B18" s="53">
        <v>33.299999999999997</v>
      </c>
      <c r="C18" s="36" t="s">
        <v>9</v>
      </c>
    </row>
    <row r="19" spans="1:13" s="31" customFormat="1" ht="68.25" customHeight="1" thickBot="1">
      <c r="A19" s="70">
        <f t="shared" si="0"/>
        <v>0</v>
      </c>
      <c r="B19" s="54">
        <v>33.299999999999997</v>
      </c>
      <c r="C19" s="45" t="s">
        <v>50</v>
      </c>
      <c r="D19" s="31">
        <v>33.299999999999997</v>
      </c>
      <c r="E19" s="32">
        <f>D19*1.6</f>
        <v>53.28</v>
      </c>
      <c r="F19" s="32"/>
      <c r="G19" s="32"/>
      <c r="H19" s="32"/>
      <c r="I19" s="32"/>
      <c r="J19" s="32"/>
      <c r="K19" s="32"/>
      <c r="L19" s="32"/>
      <c r="M19" s="32"/>
    </row>
    <row r="20" spans="1:13" s="32" customFormat="1" ht="18" customHeight="1" thickBot="1">
      <c r="A20" s="53">
        <f t="shared" si="0"/>
        <v>0</v>
      </c>
      <c r="B20" s="53">
        <v>33.299999999999997</v>
      </c>
      <c r="C20" s="46" t="s">
        <v>10</v>
      </c>
      <c r="D20" s="31"/>
    </row>
    <row r="21" spans="1:13" s="32" customFormat="1" ht="18" customHeight="1" thickBot="1">
      <c r="A21" s="71">
        <f t="shared" si="0"/>
        <v>6.4000000000000057</v>
      </c>
      <c r="B21" s="71">
        <v>39.700000000000003</v>
      </c>
      <c r="C21" s="72" t="s">
        <v>15</v>
      </c>
      <c r="D21" s="31"/>
    </row>
    <row r="22" spans="1:13" s="11" customFormat="1" ht="18" customHeight="1" thickBot="1">
      <c r="A22" s="53">
        <f t="shared" si="0"/>
        <v>3.0999999999999943</v>
      </c>
      <c r="B22" s="55">
        <v>42.8</v>
      </c>
      <c r="C22" s="47" t="s">
        <v>11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11" customFormat="1" ht="18" customHeight="1" thickBot="1">
      <c r="A23" s="53">
        <f t="shared" si="0"/>
        <v>0.5</v>
      </c>
      <c r="B23" s="53">
        <v>43.3</v>
      </c>
      <c r="C23" s="37" t="s">
        <v>12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31" customFormat="1" ht="18" customHeight="1" thickBot="1">
      <c r="A24" s="53">
        <f t="shared" si="0"/>
        <v>17.600000000000001</v>
      </c>
      <c r="B24" s="53">
        <v>60.9</v>
      </c>
      <c r="C24" s="38" t="s">
        <v>13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s="31" customFormat="1" ht="18" customHeight="1" thickBot="1">
      <c r="A25" s="53">
        <f t="shared" si="0"/>
        <v>0.10000000000000142</v>
      </c>
      <c r="B25" s="53">
        <v>61</v>
      </c>
      <c r="C25" s="38" t="s">
        <v>14</v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s="31" customFormat="1" ht="18" customHeight="1" thickBot="1">
      <c r="A26" s="71">
        <f t="shared" si="0"/>
        <v>2.5</v>
      </c>
      <c r="B26" s="71">
        <v>63.5</v>
      </c>
      <c r="C26" s="73" t="s">
        <v>70</v>
      </c>
      <c r="D26" s="30"/>
      <c r="E26" s="32"/>
      <c r="F26" s="32"/>
      <c r="G26" s="32"/>
      <c r="H26" s="32"/>
      <c r="I26" s="32"/>
      <c r="J26" s="32"/>
      <c r="K26" s="32"/>
      <c r="L26" s="32"/>
      <c r="M26" s="32"/>
    </row>
    <row r="27" spans="1:13" s="31" customFormat="1" ht="18" customHeight="1" thickBot="1">
      <c r="A27" s="53">
        <f t="shared" si="0"/>
        <v>2.0999999999999943</v>
      </c>
      <c r="B27" s="53">
        <v>65.599999999999994</v>
      </c>
      <c r="C27" s="37" t="s">
        <v>16</v>
      </c>
      <c r="D27" s="30"/>
      <c r="E27" s="32"/>
      <c r="F27" s="32"/>
      <c r="G27" s="32"/>
      <c r="H27" s="32"/>
      <c r="I27" s="32"/>
      <c r="J27" s="32"/>
      <c r="K27" s="32"/>
      <c r="L27" s="32"/>
      <c r="M27" s="32"/>
    </row>
    <row r="28" spans="1:13" s="31" customFormat="1" ht="18" customHeight="1" thickBot="1">
      <c r="A28" s="53">
        <f t="shared" si="0"/>
        <v>1</v>
      </c>
      <c r="B28" s="53">
        <v>66.599999999999994</v>
      </c>
      <c r="C28" s="47" t="s">
        <v>19</v>
      </c>
      <c r="D28" s="30"/>
      <c r="E28" s="32"/>
      <c r="F28" s="32"/>
      <c r="G28" s="32"/>
      <c r="H28" s="32"/>
      <c r="I28" s="32"/>
      <c r="J28" s="32"/>
      <c r="K28" s="32"/>
      <c r="L28" s="32"/>
      <c r="M28" s="32"/>
    </row>
    <row r="29" spans="1:13" s="31" customFormat="1" ht="18" customHeight="1" thickBot="1">
      <c r="A29" s="53">
        <f t="shared" si="0"/>
        <v>1.4000000000000057</v>
      </c>
      <c r="B29" s="53">
        <v>68</v>
      </c>
      <c r="C29" s="47" t="s">
        <v>17</v>
      </c>
      <c r="D29" s="30"/>
      <c r="E29" s="32"/>
      <c r="F29" s="32"/>
      <c r="G29" s="32"/>
      <c r="H29" s="32"/>
      <c r="I29" s="32"/>
      <c r="J29" s="32"/>
      <c r="K29" s="32"/>
      <c r="L29" s="32"/>
      <c r="M29" s="32"/>
    </row>
    <row r="30" spans="1:13" s="31" customFormat="1" ht="18" customHeight="1" thickBot="1">
      <c r="A30" s="53">
        <f t="shared" si="0"/>
        <v>0.5</v>
      </c>
      <c r="B30" s="53">
        <v>68.5</v>
      </c>
      <c r="C30" s="37" t="s">
        <v>20</v>
      </c>
      <c r="D30" s="30"/>
      <c r="E30" s="32"/>
      <c r="F30" s="32"/>
      <c r="G30" s="32"/>
      <c r="H30" s="32"/>
      <c r="I30" s="32"/>
      <c r="J30" s="32"/>
      <c r="K30" s="32"/>
      <c r="L30" s="32"/>
      <c r="M30" s="32"/>
    </row>
    <row r="31" spans="1:13" s="31" customFormat="1" ht="18" customHeight="1" thickBot="1">
      <c r="A31" s="53">
        <f t="shared" si="0"/>
        <v>2</v>
      </c>
      <c r="B31" s="53">
        <v>70.5</v>
      </c>
      <c r="C31" s="37" t="s">
        <v>18</v>
      </c>
      <c r="D31" s="30"/>
      <c r="E31" s="32"/>
      <c r="F31" s="32"/>
      <c r="G31" s="32"/>
      <c r="H31" s="32"/>
      <c r="I31" s="32"/>
      <c r="J31" s="32"/>
      <c r="K31" s="32"/>
      <c r="L31" s="32"/>
      <c r="M31" s="32"/>
    </row>
    <row r="32" spans="1:13" s="31" customFormat="1" ht="66.75" customHeight="1" thickBot="1">
      <c r="A32" s="54">
        <f t="shared" si="0"/>
        <v>0</v>
      </c>
      <c r="B32" s="54">
        <v>70.5</v>
      </c>
      <c r="C32" s="45" t="s">
        <v>74</v>
      </c>
      <c r="D32" s="30">
        <f>70.5-33.3</f>
        <v>37.200000000000003</v>
      </c>
      <c r="E32" s="32">
        <f>D32*1.6</f>
        <v>59.52000000000001</v>
      </c>
      <c r="F32" s="32"/>
      <c r="G32" s="32"/>
      <c r="H32" s="32"/>
      <c r="I32" s="32"/>
      <c r="J32" s="32"/>
      <c r="K32" s="32"/>
      <c r="L32" s="32"/>
      <c r="M32" s="32"/>
    </row>
    <row r="33" spans="1:13" s="31" customFormat="1" ht="21" thickBot="1">
      <c r="A33" s="55">
        <f t="shared" si="0"/>
        <v>0</v>
      </c>
      <c r="B33" s="55">
        <v>70.5</v>
      </c>
      <c r="C33" s="48" t="s">
        <v>21</v>
      </c>
      <c r="D33" s="30"/>
      <c r="E33" s="32"/>
      <c r="F33" s="32"/>
      <c r="G33" s="32"/>
      <c r="H33" s="32"/>
      <c r="I33" s="32"/>
      <c r="J33" s="32"/>
      <c r="K33" s="32"/>
      <c r="L33" s="32"/>
      <c r="M33" s="32"/>
    </row>
    <row r="34" spans="1:13" s="34" customFormat="1" ht="18" customHeight="1" thickBot="1">
      <c r="A34" s="55">
        <f t="shared" si="0"/>
        <v>0.20000000000000284</v>
      </c>
      <c r="B34" s="53">
        <v>70.7</v>
      </c>
      <c r="C34" s="39" t="s">
        <v>22</v>
      </c>
      <c r="D34" s="33"/>
    </row>
    <row r="35" spans="1:13" s="35" customFormat="1" ht="18" customHeight="1" thickBot="1">
      <c r="A35" s="74">
        <f t="shared" si="0"/>
        <v>30.799999999999997</v>
      </c>
      <c r="B35" s="74">
        <v>101.5</v>
      </c>
      <c r="C35" s="75" t="s">
        <v>23</v>
      </c>
      <c r="E35" s="34"/>
      <c r="F35" s="34"/>
      <c r="G35" s="34"/>
      <c r="H35" s="34"/>
      <c r="I35" s="34"/>
      <c r="J35" s="34"/>
      <c r="K35" s="34"/>
      <c r="L35" s="34"/>
      <c r="M35" s="34"/>
    </row>
    <row r="36" spans="1:13" s="35" customFormat="1" ht="18" customHeight="1" thickBot="1">
      <c r="A36" s="74">
        <f t="shared" si="0"/>
        <v>8.7999999999999972</v>
      </c>
      <c r="B36" s="74">
        <v>110.3</v>
      </c>
      <c r="C36" s="75" t="s">
        <v>23</v>
      </c>
      <c r="E36" s="34"/>
      <c r="F36" s="34"/>
      <c r="G36" s="34"/>
      <c r="H36" s="34"/>
      <c r="I36" s="34"/>
      <c r="J36" s="34"/>
      <c r="K36" s="34"/>
      <c r="L36" s="34"/>
      <c r="M36" s="34"/>
    </row>
    <row r="37" spans="1:13" s="35" customFormat="1" ht="18" customHeight="1" thickBot="1">
      <c r="A37" s="55">
        <f t="shared" si="0"/>
        <v>3.2000000000000028</v>
      </c>
      <c r="B37" s="53">
        <v>113.5</v>
      </c>
      <c r="C37" s="40" t="s">
        <v>24</v>
      </c>
      <c r="E37" s="34"/>
      <c r="F37" s="34"/>
      <c r="G37" s="34"/>
      <c r="H37" s="34"/>
      <c r="I37" s="34"/>
      <c r="J37" s="34"/>
      <c r="K37" s="34"/>
      <c r="L37" s="34"/>
      <c r="M37" s="34"/>
    </row>
    <row r="38" spans="1:13" s="35" customFormat="1" ht="63.75" customHeight="1" thickBot="1">
      <c r="A38" s="54">
        <f t="shared" si="0"/>
        <v>0</v>
      </c>
      <c r="B38" s="54">
        <v>113.5</v>
      </c>
      <c r="C38" s="65" t="s">
        <v>51</v>
      </c>
      <c r="D38" s="35">
        <f>113.5-70.5</f>
        <v>43</v>
      </c>
      <c r="E38" s="32">
        <f>D38*1.6</f>
        <v>68.8</v>
      </c>
      <c r="F38" s="34"/>
      <c r="G38" s="34"/>
      <c r="H38" s="34"/>
      <c r="I38" s="34"/>
      <c r="J38" s="34"/>
      <c r="K38" s="34"/>
      <c r="L38" s="34"/>
      <c r="M38" s="34"/>
    </row>
    <row r="39" spans="1:13" s="35" customFormat="1" ht="18" customHeight="1" thickBot="1">
      <c r="A39" s="53">
        <f t="shared" si="0"/>
        <v>0</v>
      </c>
      <c r="B39" s="53">
        <v>113.5</v>
      </c>
      <c r="C39" s="40" t="s">
        <v>25</v>
      </c>
      <c r="E39" s="34"/>
      <c r="F39" s="34"/>
      <c r="G39" s="34"/>
      <c r="H39" s="34"/>
      <c r="I39" s="34"/>
      <c r="J39" s="34"/>
      <c r="K39" s="34"/>
      <c r="L39" s="34"/>
      <c r="M39" s="34"/>
    </row>
    <row r="40" spans="1:13" s="35" customFormat="1" ht="18" customHeight="1" thickBot="1">
      <c r="A40" s="53">
        <f t="shared" si="0"/>
        <v>10.799999999999997</v>
      </c>
      <c r="B40" s="53">
        <v>124.3</v>
      </c>
      <c r="C40" s="40" t="s">
        <v>26</v>
      </c>
      <c r="E40" s="34"/>
      <c r="F40" s="34"/>
      <c r="G40" s="34"/>
      <c r="H40" s="34"/>
      <c r="I40" s="34"/>
      <c r="J40" s="34"/>
      <c r="K40" s="34"/>
      <c r="L40" s="34"/>
      <c r="M40" s="34"/>
    </row>
    <row r="41" spans="1:13" s="35" customFormat="1" ht="18" customHeight="1" thickBot="1">
      <c r="A41" s="53">
        <f t="shared" si="0"/>
        <v>8.8999999999999915</v>
      </c>
      <c r="B41" s="53">
        <v>133.19999999999999</v>
      </c>
      <c r="C41" s="40" t="s">
        <v>27</v>
      </c>
      <c r="E41" s="34"/>
      <c r="F41" s="34"/>
      <c r="G41" s="34"/>
      <c r="H41" s="34"/>
      <c r="I41" s="34"/>
      <c r="J41" s="34"/>
      <c r="K41" s="34"/>
      <c r="L41" s="34"/>
      <c r="M41" s="34"/>
    </row>
    <row r="42" spans="1:13" s="35" customFormat="1" ht="18" customHeight="1" thickBot="1">
      <c r="A42" s="53">
        <f t="shared" si="0"/>
        <v>0.5</v>
      </c>
      <c r="B42" s="53">
        <v>133.69999999999999</v>
      </c>
      <c r="C42" s="40" t="s">
        <v>28</v>
      </c>
      <c r="E42" s="34"/>
      <c r="F42" s="34"/>
      <c r="G42" s="34"/>
      <c r="H42" s="34"/>
      <c r="I42" s="34"/>
      <c r="J42" s="34"/>
      <c r="K42" s="34"/>
      <c r="L42" s="34"/>
      <c r="M42" s="34"/>
    </row>
    <row r="43" spans="1:13" s="35" customFormat="1" ht="33.6" customHeight="1" thickBot="1">
      <c r="A43" s="74">
        <f t="shared" si="0"/>
        <v>5.9000000000000057</v>
      </c>
      <c r="B43" s="74">
        <v>139.6</v>
      </c>
      <c r="C43" s="82" t="s">
        <v>71</v>
      </c>
      <c r="E43" s="34"/>
      <c r="F43" s="34"/>
      <c r="G43" s="34"/>
      <c r="H43" s="34"/>
      <c r="I43" s="34"/>
      <c r="J43" s="34"/>
      <c r="K43" s="34"/>
      <c r="L43" s="34"/>
      <c r="M43" s="34"/>
    </row>
    <row r="44" spans="1:13" s="35" customFormat="1" ht="18" customHeight="1" thickBot="1">
      <c r="A44" s="53">
        <f t="shared" si="0"/>
        <v>7.3000000000000114</v>
      </c>
      <c r="B44" s="53">
        <v>146.9</v>
      </c>
      <c r="C44" s="40" t="s">
        <v>29</v>
      </c>
      <c r="E44" s="34"/>
      <c r="F44" s="34"/>
      <c r="G44" s="34"/>
      <c r="H44" s="34"/>
      <c r="I44" s="34"/>
      <c r="J44" s="34"/>
      <c r="K44" s="34"/>
      <c r="L44" s="34"/>
      <c r="M44" s="34"/>
    </row>
    <row r="45" spans="1:13" s="35" customFormat="1" ht="18" customHeight="1" thickBot="1">
      <c r="A45" s="53">
        <f t="shared" si="0"/>
        <v>3.6999999999999886</v>
      </c>
      <c r="B45" s="53">
        <v>150.6</v>
      </c>
      <c r="C45" s="40" t="s">
        <v>30</v>
      </c>
      <c r="E45" s="34"/>
      <c r="F45" s="34"/>
      <c r="G45" s="34"/>
      <c r="H45" s="34"/>
      <c r="I45" s="34"/>
      <c r="J45" s="34"/>
      <c r="K45" s="34"/>
      <c r="L45" s="34"/>
      <c r="M45" s="34"/>
    </row>
    <row r="46" spans="1:13" s="35" customFormat="1" ht="18" customHeight="1" thickBot="1">
      <c r="A46" s="53">
        <f t="shared" si="0"/>
        <v>0</v>
      </c>
      <c r="B46" s="53">
        <v>150.6</v>
      </c>
      <c r="C46" s="40" t="s">
        <v>31</v>
      </c>
      <c r="E46" s="34"/>
      <c r="F46" s="34"/>
      <c r="G46" s="34"/>
      <c r="H46" s="34"/>
      <c r="I46" s="34"/>
      <c r="J46" s="34"/>
      <c r="K46" s="34"/>
      <c r="L46" s="34"/>
      <c r="M46" s="34"/>
    </row>
    <row r="47" spans="1:13" s="35" customFormat="1" ht="18" customHeight="1" thickBot="1">
      <c r="A47" s="53">
        <f t="shared" si="0"/>
        <v>0.20000000000001705</v>
      </c>
      <c r="B47" s="53">
        <v>150.80000000000001</v>
      </c>
      <c r="C47" s="40" t="s">
        <v>32</v>
      </c>
      <c r="E47" s="34"/>
      <c r="F47" s="34"/>
      <c r="G47" s="34"/>
      <c r="H47" s="34"/>
      <c r="I47" s="34"/>
      <c r="J47" s="34"/>
      <c r="K47" s="34"/>
      <c r="L47" s="34"/>
      <c r="M47" s="34"/>
    </row>
    <row r="48" spans="1:13" s="35" customFormat="1" ht="18" customHeight="1" thickBot="1">
      <c r="A48" s="53">
        <f t="shared" si="0"/>
        <v>3.3999999999999773</v>
      </c>
      <c r="B48" s="53">
        <v>154.19999999999999</v>
      </c>
      <c r="C48" s="40" t="s">
        <v>33</v>
      </c>
      <c r="E48" s="34"/>
      <c r="F48" s="34"/>
      <c r="G48" s="34"/>
      <c r="H48" s="34"/>
      <c r="I48" s="34"/>
      <c r="J48" s="34"/>
      <c r="K48" s="34"/>
      <c r="L48" s="34"/>
      <c r="M48" s="34"/>
    </row>
    <row r="49" spans="1:13" s="35" customFormat="1" ht="18" customHeight="1" thickBot="1">
      <c r="A49" s="53">
        <f t="shared" si="0"/>
        <v>-1.8999999999999773</v>
      </c>
      <c r="B49" s="53">
        <v>152.30000000000001</v>
      </c>
      <c r="C49" s="40" t="s">
        <v>34</v>
      </c>
      <c r="E49" s="34"/>
      <c r="F49" s="34"/>
      <c r="G49" s="34"/>
      <c r="H49" s="34"/>
      <c r="I49" s="34"/>
      <c r="J49" s="34"/>
      <c r="K49" s="34"/>
      <c r="L49" s="34"/>
      <c r="M49" s="34"/>
    </row>
    <row r="50" spans="1:13" s="35" customFormat="1" ht="18" customHeight="1" thickBot="1">
      <c r="A50" s="53">
        <f t="shared" si="0"/>
        <v>2.5</v>
      </c>
      <c r="B50" s="53">
        <v>154.80000000000001</v>
      </c>
      <c r="C50" s="40" t="s">
        <v>35</v>
      </c>
      <c r="E50" s="34"/>
      <c r="F50" s="34"/>
      <c r="G50" s="34"/>
      <c r="H50" s="34"/>
      <c r="I50" s="34"/>
      <c r="J50" s="34"/>
      <c r="K50" s="34"/>
      <c r="L50" s="34"/>
      <c r="M50" s="34"/>
    </row>
    <row r="51" spans="1:13" s="10" customFormat="1" ht="48" thickBot="1">
      <c r="A51" s="70">
        <f t="shared" si="0"/>
        <v>0.19999999999998863</v>
      </c>
      <c r="B51" s="52">
        <v>155</v>
      </c>
      <c r="C51" s="65" t="s">
        <v>52</v>
      </c>
      <c r="D51" s="8">
        <f>155-113.5</f>
        <v>41.5</v>
      </c>
      <c r="E51" s="32">
        <f>D51*1.6</f>
        <v>66.400000000000006</v>
      </c>
      <c r="F51" s="9"/>
      <c r="G51" s="9"/>
      <c r="H51" s="9"/>
      <c r="I51" s="9"/>
      <c r="J51" s="9"/>
      <c r="K51" s="9"/>
      <c r="L51" s="9"/>
      <c r="M51" s="9"/>
    </row>
    <row r="52" spans="1:13" s="35" customFormat="1" ht="27.75" customHeight="1" thickBot="1">
      <c r="A52" s="53">
        <f t="shared" si="0"/>
        <v>0</v>
      </c>
      <c r="B52" s="53">
        <v>155</v>
      </c>
      <c r="C52" s="76" t="s">
        <v>36</v>
      </c>
      <c r="E52" s="34"/>
      <c r="F52" s="34"/>
      <c r="G52" s="34"/>
      <c r="H52" s="34"/>
      <c r="I52" s="34"/>
      <c r="J52" s="34"/>
      <c r="K52" s="34"/>
      <c r="L52" s="34"/>
      <c r="M52" s="34"/>
    </row>
    <row r="53" spans="1:13" s="35" customFormat="1" ht="18" customHeight="1" thickBot="1">
      <c r="A53" s="53">
        <f t="shared" si="0"/>
        <v>9.9999999999994316E-2</v>
      </c>
      <c r="B53" s="53">
        <v>155.1</v>
      </c>
      <c r="C53" s="40" t="s">
        <v>37</v>
      </c>
      <c r="E53" s="34"/>
      <c r="F53" s="34"/>
      <c r="G53" s="34"/>
      <c r="H53" s="34"/>
      <c r="I53" s="34"/>
      <c r="J53" s="34"/>
      <c r="K53" s="34"/>
      <c r="L53" s="34"/>
      <c r="M53" s="34"/>
    </row>
    <row r="54" spans="1:13" s="35" customFormat="1" ht="18" customHeight="1" thickBot="1">
      <c r="A54" s="53">
        <f t="shared" si="0"/>
        <v>2.4000000000000057</v>
      </c>
      <c r="B54" s="53">
        <v>157.5</v>
      </c>
      <c r="C54" s="40" t="s">
        <v>38</v>
      </c>
      <c r="E54" s="34"/>
      <c r="F54" s="34"/>
      <c r="G54" s="34"/>
      <c r="H54" s="34"/>
      <c r="I54" s="34"/>
      <c r="J54" s="34"/>
      <c r="K54" s="34"/>
      <c r="L54" s="34"/>
      <c r="M54" s="34"/>
    </row>
    <row r="55" spans="1:13" s="35" customFormat="1" ht="18" customHeight="1" thickBot="1">
      <c r="A55" s="53">
        <f t="shared" si="0"/>
        <v>7.5999999999999943</v>
      </c>
      <c r="B55" s="53">
        <v>165.1</v>
      </c>
      <c r="C55" s="40" t="s">
        <v>39</v>
      </c>
      <c r="E55" s="34"/>
      <c r="F55" s="34"/>
      <c r="G55" s="34"/>
      <c r="H55" s="34"/>
      <c r="I55" s="34"/>
      <c r="J55" s="34"/>
      <c r="K55" s="34"/>
      <c r="L55" s="34"/>
      <c r="M55" s="34"/>
    </row>
    <row r="56" spans="1:13" s="35" customFormat="1" ht="18" customHeight="1" thickBot="1">
      <c r="A56" s="53">
        <f t="shared" si="0"/>
        <v>2.2000000000000171</v>
      </c>
      <c r="B56" s="53">
        <v>167.3</v>
      </c>
      <c r="C56" s="40" t="s">
        <v>72</v>
      </c>
      <c r="E56" s="34"/>
      <c r="F56" s="34"/>
      <c r="G56" s="34"/>
      <c r="H56" s="34"/>
      <c r="I56" s="34"/>
      <c r="J56" s="34"/>
      <c r="K56" s="34"/>
      <c r="L56" s="34"/>
      <c r="M56" s="34"/>
    </row>
    <row r="57" spans="1:13" s="35" customFormat="1" ht="18" customHeight="1" thickBot="1">
      <c r="A57" s="53">
        <f t="shared" si="0"/>
        <v>20.699999999999989</v>
      </c>
      <c r="B57" s="53">
        <v>188</v>
      </c>
      <c r="C57" s="40" t="s">
        <v>73</v>
      </c>
      <c r="E57" s="34"/>
      <c r="F57" s="34"/>
      <c r="G57" s="34"/>
      <c r="H57" s="34"/>
      <c r="I57" s="34"/>
      <c r="J57" s="34"/>
      <c r="K57" s="34"/>
      <c r="L57" s="34"/>
      <c r="M57" s="34"/>
    </row>
    <row r="58" spans="1:13" s="35" customFormat="1" ht="18" customHeight="1" thickBot="1">
      <c r="A58" s="53">
        <f t="shared" si="0"/>
        <v>2.1999999999999886</v>
      </c>
      <c r="B58" s="53">
        <v>190.2</v>
      </c>
      <c r="C58" s="40" t="s">
        <v>24</v>
      </c>
      <c r="E58" s="34"/>
      <c r="F58" s="34"/>
      <c r="G58" s="34"/>
      <c r="H58" s="34"/>
      <c r="I58" s="34"/>
      <c r="J58" s="34"/>
      <c r="K58" s="34"/>
      <c r="L58" s="34"/>
      <c r="M58" s="34"/>
    </row>
    <row r="59" spans="1:13" s="35" customFormat="1" ht="50.25" customHeight="1" thickBot="1">
      <c r="A59" s="77">
        <f t="shared" si="0"/>
        <v>0</v>
      </c>
      <c r="B59" s="52">
        <v>190.2</v>
      </c>
      <c r="C59" s="65" t="s">
        <v>54</v>
      </c>
      <c r="D59" s="35">
        <f>190.2-155</f>
        <v>35.199999999999989</v>
      </c>
      <c r="E59" s="32">
        <f>D59*1.6</f>
        <v>56.319999999999986</v>
      </c>
      <c r="F59" s="34"/>
      <c r="G59" s="34"/>
      <c r="H59" s="34"/>
      <c r="I59" s="34"/>
      <c r="J59" s="34"/>
      <c r="K59" s="34"/>
      <c r="L59" s="34"/>
      <c r="M59" s="34"/>
    </row>
    <row r="60" spans="1:13" s="35" customFormat="1" ht="18" customHeight="1" thickBot="1">
      <c r="A60" s="53">
        <f t="shared" si="0"/>
        <v>0</v>
      </c>
      <c r="B60" s="53">
        <v>190.2</v>
      </c>
      <c r="C60" s="40" t="s">
        <v>40</v>
      </c>
      <c r="E60" s="34"/>
      <c r="F60" s="34"/>
      <c r="G60" s="34"/>
      <c r="H60" s="34"/>
      <c r="I60" s="34"/>
      <c r="J60" s="34"/>
      <c r="K60" s="34"/>
      <c r="L60" s="34"/>
      <c r="M60" s="34"/>
    </row>
    <row r="61" spans="1:13" s="35" customFormat="1" ht="18" customHeight="1" thickBot="1">
      <c r="A61" s="53">
        <f t="shared" si="0"/>
        <v>0</v>
      </c>
      <c r="B61" s="53">
        <v>190.2</v>
      </c>
      <c r="C61" s="40" t="s">
        <v>41</v>
      </c>
      <c r="E61" s="34"/>
      <c r="F61" s="34"/>
      <c r="G61" s="34"/>
      <c r="H61" s="34"/>
      <c r="I61" s="34"/>
      <c r="J61" s="34"/>
      <c r="K61" s="34"/>
      <c r="L61" s="34"/>
      <c r="M61" s="34"/>
    </row>
    <row r="62" spans="1:13" s="35" customFormat="1" ht="18" customHeight="1" thickBot="1">
      <c r="A62" s="53">
        <f t="shared" si="0"/>
        <v>22.600000000000023</v>
      </c>
      <c r="B62" s="53">
        <v>212.8</v>
      </c>
      <c r="C62" s="75" t="s">
        <v>67</v>
      </c>
      <c r="E62" s="34"/>
      <c r="F62" s="34"/>
      <c r="G62" s="34"/>
      <c r="H62" s="34"/>
      <c r="I62" s="34"/>
      <c r="J62" s="34"/>
      <c r="K62" s="34"/>
      <c r="L62" s="34"/>
      <c r="M62" s="34"/>
    </row>
    <row r="63" spans="1:13" s="35" customFormat="1" ht="18" customHeight="1" thickBot="1">
      <c r="A63" s="53">
        <f t="shared" si="0"/>
        <v>1</v>
      </c>
      <c r="B63" s="53">
        <v>213.8</v>
      </c>
      <c r="C63" s="40" t="s">
        <v>42</v>
      </c>
      <c r="E63" s="34"/>
      <c r="F63" s="34"/>
      <c r="G63" s="34"/>
      <c r="H63" s="34"/>
      <c r="I63" s="34"/>
      <c r="J63" s="34"/>
      <c r="K63" s="34"/>
      <c r="L63" s="34"/>
      <c r="M63" s="34"/>
    </row>
    <row r="64" spans="1:13" s="35" customFormat="1" ht="18" customHeight="1" thickBot="1">
      <c r="A64" s="74">
        <f t="shared" si="0"/>
        <v>0.39999999999997726</v>
      </c>
      <c r="B64" s="74">
        <v>214.2</v>
      </c>
      <c r="C64" s="75" t="s">
        <v>48</v>
      </c>
      <c r="D64" s="35">
        <f>214.2-190.2</f>
        <v>24</v>
      </c>
      <c r="E64" s="32">
        <f>D64*1.6</f>
        <v>38.400000000000006</v>
      </c>
      <c r="F64" s="34"/>
      <c r="G64" s="34"/>
      <c r="H64" s="34"/>
      <c r="I64" s="34"/>
      <c r="J64" s="34"/>
      <c r="K64" s="34"/>
      <c r="L64" s="34"/>
      <c r="M64" s="34"/>
    </row>
    <row r="65" spans="1:13" s="35" customFormat="1" ht="18" customHeight="1" thickBot="1">
      <c r="A65" s="53">
        <f t="shared" si="0"/>
        <v>3.4000000000000057</v>
      </c>
      <c r="B65" s="53">
        <v>217.6</v>
      </c>
      <c r="C65" s="40" t="s">
        <v>43</v>
      </c>
      <c r="E65" s="34"/>
      <c r="F65" s="34"/>
      <c r="G65" s="34"/>
      <c r="H65" s="34"/>
      <c r="I65" s="34"/>
      <c r="J65" s="34"/>
      <c r="K65" s="34"/>
      <c r="L65" s="34"/>
      <c r="M65" s="34"/>
    </row>
    <row r="66" spans="1:13" s="35" customFormat="1" ht="18" customHeight="1" thickBot="1">
      <c r="A66" s="53">
        <f t="shared" si="0"/>
        <v>14.700000000000017</v>
      </c>
      <c r="B66" s="53">
        <v>232.3</v>
      </c>
      <c r="C66" s="40" t="s">
        <v>46</v>
      </c>
      <c r="E66" s="34"/>
      <c r="F66" s="34"/>
      <c r="G66" s="34"/>
      <c r="H66" s="34"/>
      <c r="I66" s="34"/>
      <c r="J66" s="34"/>
      <c r="K66" s="34"/>
      <c r="L66" s="34"/>
      <c r="M66" s="34"/>
    </row>
    <row r="67" spans="1:13" s="35" customFormat="1" ht="18" customHeight="1" thickBot="1">
      <c r="A67" s="74">
        <f t="shared" si="0"/>
        <v>2.6999999999999886</v>
      </c>
      <c r="B67" s="74">
        <v>235</v>
      </c>
      <c r="C67" s="75" t="s">
        <v>69</v>
      </c>
      <c r="D67" s="35">
        <f>235-190.2</f>
        <v>44.800000000000011</v>
      </c>
      <c r="E67" s="32">
        <f>D67*1.6</f>
        <v>71.680000000000021</v>
      </c>
      <c r="F67" s="34"/>
      <c r="G67" s="34"/>
      <c r="H67" s="34"/>
      <c r="I67" s="34"/>
      <c r="J67" s="34"/>
      <c r="K67" s="34"/>
      <c r="L67" s="34"/>
      <c r="M67" s="34"/>
    </row>
    <row r="68" spans="1:13" s="35" customFormat="1" ht="18" customHeight="1" thickBot="1">
      <c r="A68" s="53">
        <f t="shared" si="0"/>
        <v>5.0999999999999943</v>
      </c>
      <c r="B68" s="53">
        <v>240.1</v>
      </c>
      <c r="C68" s="40" t="s">
        <v>44</v>
      </c>
      <c r="E68" s="34"/>
      <c r="F68" s="34"/>
      <c r="G68" s="34"/>
      <c r="H68" s="34"/>
      <c r="I68" s="34"/>
      <c r="J68" s="34"/>
      <c r="K68" s="34"/>
      <c r="L68" s="34"/>
      <c r="M68" s="34"/>
    </row>
    <row r="69" spans="1:13" s="35" customFormat="1" ht="18" customHeight="1" thickBot="1">
      <c r="A69" s="53">
        <f t="shared" si="0"/>
        <v>10.200000000000017</v>
      </c>
      <c r="B69" s="53">
        <v>250.3</v>
      </c>
      <c r="C69" s="40" t="s">
        <v>45</v>
      </c>
      <c r="E69" s="34"/>
      <c r="F69" s="34"/>
      <c r="G69" s="34"/>
      <c r="H69" s="34"/>
      <c r="I69" s="34"/>
      <c r="J69" s="34"/>
      <c r="K69" s="34"/>
      <c r="L69" s="34"/>
      <c r="M69" s="34"/>
    </row>
    <row r="70" spans="1:13" s="35" customFormat="1" ht="18" customHeight="1" thickBot="1">
      <c r="A70" s="53">
        <f t="shared" si="0"/>
        <v>1.7999999999999829</v>
      </c>
      <c r="B70" s="53">
        <v>252.1</v>
      </c>
      <c r="C70" s="40" t="s">
        <v>47</v>
      </c>
      <c r="E70" s="34"/>
      <c r="F70" s="34"/>
      <c r="G70" s="34"/>
      <c r="H70" s="34"/>
      <c r="I70" s="34"/>
      <c r="J70" s="34"/>
      <c r="K70" s="34"/>
      <c r="L70" s="34"/>
      <c r="M70" s="34"/>
    </row>
    <row r="71" spans="1:13" s="35" customFormat="1" ht="58.5" customHeight="1" thickBot="1">
      <c r="A71" s="70">
        <f t="shared" si="0"/>
        <v>0</v>
      </c>
      <c r="B71" s="52">
        <v>252.1</v>
      </c>
      <c r="C71" s="65" t="s">
        <v>55</v>
      </c>
      <c r="D71" s="35">
        <f>252.1-190.2</f>
        <v>61.900000000000006</v>
      </c>
      <c r="E71" s="32">
        <f>D71*1.6</f>
        <v>99.04000000000002</v>
      </c>
      <c r="F71" s="34"/>
      <c r="G71" s="34"/>
      <c r="H71" s="34"/>
      <c r="I71" s="34"/>
      <c r="J71" s="34"/>
      <c r="K71" s="34"/>
      <c r="L71" s="34"/>
      <c r="M71" s="34"/>
    </row>
    <row r="72" spans="1:13" s="2" customFormat="1" ht="18">
      <c r="A72" s="56"/>
      <c r="B72" s="57"/>
      <c r="C72" s="43" t="s">
        <v>1</v>
      </c>
      <c r="D72" s="13"/>
      <c r="E72" s="13"/>
      <c r="F72" s="14"/>
      <c r="G72" s="14"/>
      <c r="H72" s="14"/>
      <c r="I72" s="14"/>
      <c r="J72" s="14"/>
      <c r="K72" s="14"/>
      <c r="L72" s="14"/>
      <c r="M72" s="14"/>
    </row>
    <row r="73" spans="1:13" s="2" customFormat="1" ht="18">
      <c r="A73" s="58"/>
      <c r="B73" s="59" t="s">
        <v>4</v>
      </c>
      <c r="C73" s="44"/>
      <c r="D73" s="13"/>
      <c r="E73" s="13"/>
      <c r="F73" s="14"/>
      <c r="G73" s="14"/>
      <c r="H73" s="14"/>
      <c r="I73" s="14"/>
      <c r="J73" s="14"/>
      <c r="K73" s="14"/>
      <c r="L73" s="14"/>
      <c r="M73" s="14"/>
    </row>
    <row r="74" spans="1:13" s="2" customFormat="1">
      <c r="A74" s="60"/>
      <c r="B74" s="60"/>
      <c r="C74" s="64" t="s">
        <v>53</v>
      </c>
      <c r="D74" s="13"/>
      <c r="E74" s="13"/>
      <c r="F74" s="15"/>
      <c r="G74" s="15"/>
      <c r="H74" s="15"/>
      <c r="I74" s="15"/>
      <c r="J74" s="15"/>
      <c r="K74" s="15"/>
      <c r="L74" s="15"/>
      <c r="M74" s="15"/>
    </row>
    <row r="75" spans="1:13" s="2" customFormat="1">
      <c r="A75" s="60"/>
      <c r="B75" s="60"/>
      <c r="C75" s="16"/>
      <c r="D75" s="17"/>
      <c r="E75" s="15"/>
      <c r="F75" s="15"/>
      <c r="G75" s="15"/>
      <c r="H75" s="15"/>
      <c r="I75" s="15"/>
      <c r="J75" s="15"/>
      <c r="K75" s="15"/>
      <c r="L75" s="15"/>
      <c r="M75" s="15"/>
    </row>
    <row r="76" spans="1:13" s="2" customFormat="1">
      <c r="A76" s="60"/>
      <c r="B76" s="60"/>
      <c r="C76" s="6"/>
      <c r="D76" s="17"/>
      <c r="E76" s="15"/>
      <c r="F76" s="15"/>
      <c r="G76" s="15"/>
      <c r="H76" s="15"/>
      <c r="I76" s="15"/>
      <c r="J76" s="15"/>
      <c r="K76" s="15"/>
      <c r="L76" s="15"/>
      <c r="M76" s="15"/>
    </row>
    <row r="77" spans="1:13" s="2" customFormat="1">
      <c r="A77" s="60"/>
      <c r="B77" s="60"/>
      <c r="C77" s="16"/>
      <c r="D77" s="17"/>
      <c r="E77" s="15"/>
      <c r="F77" s="15"/>
      <c r="G77" s="15"/>
      <c r="H77" s="15"/>
      <c r="I77" s="15"/>
      <c r="J77" s="15"/>
      <c r="K77" s="15"/>
      <c r="L77" s="15"/>
      <c r="M77" s="15"/>
    </row>
    <row r="78" spans="1:13" s="2" customFormat="1">
      <c r="A78" s="60"/>
      <c r="B78" s="60"/>
      <c r="C78" s="16"/>
      <c r="D78" s="17"/>
      <c r="E78" s="15"/>
      <c r="F78" s="15"/>
      <c r="G78" s="15"/>
      <c r="H78" s="15"/>
      <c r="I78" s="15"/>
      <c r="J78" s="15"/>
      <c r="K78" s="15"/>
      <c r="L78" s="15"/>
      <c r="M78" s="15"/>
    </row>
    <row r="79" spans="1:13" s="2" customFormat="1">
      <c r="A79" s="60"/>
      <c r="B79" s="60"/>
      <c r="C79" s="16"/>
      <c r="D79" s="17"/>
      <c r="E79" s="15"/>
      <c r="F79" s="15"/>
      <c r="G79" s="15"/>
      <c r="H79" s="15"/>
      <c r="I79" s="15"/>
      <c r="J79" s="15"/>
      <c r="K79" s="15"/>
      <c r="L79" s="15"/>
      <c r="M79" s="15"/>
    </row>
    <row r="80" spans="1:13" s="2" customFormat="1">
      <c r="A80" s="60"/>
      <c r="B80" s="60"/>
      <c r="C80" s="16"/>
      <c r="D80" s="17"/>
      <c r="E80" s="15"/>
      <c r="F80" s="15"/>
      <c r="G80" s="15"/>
      <c r="H80" s="15"/>
      <c r="I80" s="15"/>
      <c r="J80" s="15"/>
      <c r="K80" s="15"/>
      <c r="L80" s="15"/>
      <c r="M80" s="15"/>
    </row>
    <row r="81" spans="1:13" s="2" customFormat="1">
      <c r="A81" s="60"/>
      <c r="B81" s="60"/>
      <c r="C81" s="16"/>
      <c r="D81" s="17"/>
      <c r="E81" s="15"/>
      <c r="F81" s="15"/>
      <c r="G81" s="15"/>
      <c r="H81" s="15"/>
      <c r="I81" s="15"/>
      <c r="J81" s="15"/>
      <c r="K81" s="15"/>
      <c r="L81" s="15"/>
      <c r="M81" s="15"/>
    </row>
    <row r="82" spans="1:13" s="2" customFormat="1">
      <c r="A82" s="60"/>
      <c r="B82" s="60"/>
      <c r="C82" s="16"/>
      <c r="D82" s="17"/>
      <c r="E82" s="15"/>
      <c r="F82" s="15"/>
      <c r="G82" s="15"/>
      <c r="H82" s="15"/>
      <c r="I82" s="15"/>
      <c r="J82" s="15"/>
      <c r="K82" s="15"/>
      <c r="L82" s="15"/>
      <c r="M82" s="15"/>
    </row>
    <row r="83" spans="1:13" s="2" customFormat="1">
      <c r="A83" s="60"/>
      <c r="B83" s="60"/>
      <c r="C83" s="16"/>
      <c r="D83" s="17"/>
      <c r="E83" s="15"/>
      <c r="F83" s="15"/>
      <c r="G83" s="15"/>
      <c r="H83" s="15"/>
      <c r="I83" s="15"/>
      <c r="J83" s="15"/>
      <c r="K83" s="15"/>
      <c r="L83" s="15"/>
      <c r="M83" s="15"/>
    </row>
    <row r="84" spans="1:13" s="2" customFormat="1">
      <c r="A84" s="60"/>
      <c r="B84" s="60"/>
      <c r="C84" s="16"/>
      <c r="D84" s="17"/>
      <c r="E84" s="15"/>
      <c r="F84" s="15"/>
      <c r="G84" s="15"/>
      <c r="H84" s="15"/>
      <c r="I84" s="15"/>
      <c r="J84" s="15"/>
      <c r="K84" s="15"/>
      <c r="L84" s="15"/>
      <c r="M84" s="15"/>
    </row>
    <row r="85" spans="1:13" s="2" customFormat="1">
      <c r="A85" s="60"/>
      <c r="B85" s="60"/>
      <c r="C85" s="16"/>
      <c r="D85" s="17"/>
      <c r="E85" s="15"/>
      <c r="F85" s="15"/>
      <c r="G85" s="15"/>
      <c r="H85" s="15"/>
      <c r="I85" s="15"/>
      <c r="J85" s="15"/>
      <c r="K85" s="15"/>
      <c r="L85" s="15"/>
      <c r="M85" s="15"/>
    </row>
    <row r="86" spans="1:13" s="2" customFormat="1">
      <c r="A86" s="60"/>
      <c r="B86" s="60"/>
      <c r="C86" s="16"/>
      <c r="D86" s="17"/>
      <c r="E86" s="15"/>
      <c r="F86" s="15"/>
      <c r="G86" s="15"/>
      <c r="H86" s="15"/>
      <c r="I86" s="15"/>
      <c r="J86" s="15"/>
      <c r="K86" s="15"/>
      <c r="L86" s="15"/>
      <c r="M86" s="15"/>
    </row>
    <row r="87" spans="1:13" s="2" customFormat="1">
      <c r="A87" s="60"/>
      <c r="B87" s="60"/>
      <c r="C87" s="18"/>
      <c r="D87" s="17"/>
      <c r="E87" s="15"/>
      <c r="F87" s="15"/>
      <c r="G87" s="15"/>
      <c r="H87" s="15"/>
      <c r="I87" s="15"/>
      <c r="J87" s="15"/>
      <c r="K87" s="15"/>
      <c r="L87" s="15"/>
      <c r="M87" s="15"/>
    </row>
    <row r="88" spans="1:13" s="2" customFormat="1">
      <c r="A88" s="60"/>
      <c r="B88" s="60"/>
      <c r="C88" s="16"/>
      <c r="D88" s="17"/>
      <c r="E88" s="15"/>
      <c r="F88" s="15"/>
      <c r="G88" s="15"/>
      <c r="H88" s="15"/>
      <c r="I88" s="15"/>
      <c r="J88" s="15"/>
      <c r="K88" s="15"/>
      <c r="L88" s="15"/>
      <c r="M88" s="15"/>
    </row>
    <row r="89" spans="1:13" s="2" customFormat="1">
      <c r="A89" s="60"/>
      <c r="B89" s="60"/>
      <c r="C89" s="16"/>
      <c r="D89" s="17"/>
      <c r="E89" s="15"/>
      <c r="F89" s="15"/>
      <c r="G89" s="15"/>
      <c r="H89" s="15"/>
      <c r="I89" s="15"/>
      <c r="J89" s="15"/>
      <c r="K89" s="15"/>
      <c r="L89" s="15"/>
      <c r="M89" s="15"/>
    </row>
    <row r="90" spans="1:13" s="2" customFormat="1">
      <c r="A90" s="60"/>
      <c r="B90" s="60"/>
      <c r="C90" s="19"/>
      <c r="D90" s="17"/>
      <c r="E90" s="15"/>
      <c r="F90" s="15"/>
      <c r="G90" s="15"/>
      <c r="H90" s="15"/>
      <c r="I90" s="15"/>
      <c r="J90" s="15"/>
      <c r="K90" s="15"/>
      <c r="L90" s="15"/>
      <c r="M90" s="15"/>
    </row>
    <row r="91" spans="1:13" s="2" customFormat="1">
      <c r="A91" s="60"/>
      <c r="B91" s="60"/>
      <c r="C91" s="16"/>
      <c r="D91" s="17"/>
      <c r="E91" s="15"/>
      <c r="F91" s="15"/>
      <c r="G91" s="15"/>
      <c r="H91" s="15"/>
      <c r="I91" s="15"/>
      <c r="J91" s="15"/>
      <c r="K91" s="15"/>
      <c r="L91" s="15"/>
      <c r="M91" s="15"/>
    </row>
    <row r="92" spans="1:13" s="2" customFormat="1">
      <c r="A92" s="60"/>
      <c r="B92" s="60"/>
      <c r="C92" s="16"/>
      <c r="D92" s="17"/>
      <c r="E92" s="15"/>
      <c r="F92" s="15"/>
      <c r="G92" s="15"/>
      <c r="H92" s="15"/>
      <c r="I92" s="15"/>
      <c r="J92" s="15"/>
      <c r="K92" s="15"/>
      <c r="L92" s="15"/>
      <c r="M92" s="15"/>
    </row>
    <row r="93" spans="1:13" s="2" customFormat="1">
      <c r="A93" s="60"/>
      <c r="B93" s="60"/>
      <c r="C93" s="16"/>
      <c r="D93" s="17"/>
      <c r="E93" s="15"/>
      <c r="F93" s="15"/>
      <c r="G93" s="15"/>
      <c r="H93" s="15"/>
      <c r="I93" s="15"/>
      <c r="J93" s="15"/>
      <c r="K93" s="15"/>
      <c r="L93" s="15"/>
      <c r="M93" s="15"/>
    </row>
    <row r="94" spans="1:13" s="2" customFormat="1">
      <c r="A94" s="60"/>
      <c r="B94" s="60"/>
      <c r="C94" s="16"/>
      <c r="D94" s="17"/>
      <c r="E94" s="15"/>
      <c r="F94" s="15"/>
      <c r="G94" s="15"/>
      <c r="H94" s="15"/>
      <c r="I94" s="15"/>
      <c r="J94" s="15"/>
      <c r="K94" s="15"/>
      <c r="L94" s="15"/>
      <c r="M94" s="15"/>
    </row>
    <row r="95" spans="1:13" s="2" customFormat="1">
      <c r="A95" s="60"/>
      <c r="B95" s="60"/>
      <c r="C95" s="16"/>
      <c r="D95" s="17"/>
      <c r="E95" s="15"/>
      <c r="F95" s="15"/>
      <c r="G95" s="15"/>
      <c r="H95" s="15"/>
      <c r="I95" s="15"/>
      <c r="J95" s="15"/>
      <c r="K95" s="15"/>
      <c r="L95" s="15"/>
      <c r="M95" s="15"/>
    </row>
    <row r="96" spans="1:13" s="2" customFormat="1">
      <c r="A96" s="60"/>
      <c r="B96" s="60"/>
      <c r="C96" s="16"/>
      <c r="D96" s="17"/>
      <c r="E96" s="15"/>
      <c r="F96" s="15"/>
      <c r="G96" s="15"/>
      <c r="H96" s="15"/>
      <c r="I96" s="15"/>
      <c r="J96" s="15"/>
      <c r="K96" s="15"/>
      <c r="L96" s="15"/>
      <c r="M96" s="15"/>
    </row>
    <row r="97" spans="1:13" s="2" customFormat="1">
      <c r="A97" s="60"/>
      <c r="B97" s="60"/>
      <c r="C97" s="16"/>
      <c r="D97" s="17"/>
      <c r="E97" s="15"/>
      <c r="F97" s="15"/>
      <c r="G97" s="15"/>
      <c r="H97" s="15"/>
      <c r="I97" s="15"/>
      <c r="J97" s="15"/>
      <c r="K97" s="15"/>
      <c r="L97" s="15"/>
      <c r="M97" s="15"/>
    </row>
    <row r="98" spans="1:13" s="2" customFormat="1">
      <c r="A98" s="60"/>
      <c r="B98" s="60"/>
      <c r="C98" s="16"/>
      <c r="D98" s="17"/>
      <c r="E98" s="15"/>
      <c r="F98" s="15"/>
      <c r="G98" s="15"/>
      <c r="H98" s="15"/>
      <c r="I98" s="15"/>
      <c r="J98" s="15"/>
      <c r="K98" s="15"/>
      <c r="L98" s="15"/>
      <c r="M98" s="15"/>
    </row>
    <row r="99" spans="1:13" s="2" customFormat="1">
      <c r="A99" s="60"/>
      <c r="B99" s="60"/>
      <c r="C99" s="16"/>
      <c r="D99" s="17"/>
      <c r="E99" s="15"/>
      <c r="F99" s="15"/>
      <c r="G99" s="15"/>
      <c r="H99" s="15"/>
      <c r="I99" s="15"/>
      <c r="J99" s="15"/>
      <c r="K99" s="15"/>
      <c r="L99" s="15"/>
      <c r="M99" s="15"/>
    </row>
    <row r="100" spans="1:13" s="2" customFormat="1">
      <c r="A100" s="60"/>
      <c r="B100" s="60"/>
      <c r="C100" s="16"/>
      <c r="D100" s="17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s="2" customFormat="1">
      <c r="A101" s="60"/>
      <c r="B101" s="60"/>
      <c r="C101" s="6"/>
      <c r="D101" s="17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s="2" customFormat="1">
      <c r="A102" s="60"/>
      <c r="B102" s="60"/>
      <c r="C102" s="20"/>
      <c r="D102" s="17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s="2" customFormat="1">
      <c r="A103" s="60"/>
      <c r="B103" s="60"/>
      <c r="C103" s="20"/>
      <c r="D103" s="17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>
      <c r="A104" s="60"/>
      <c r="C104" s="20"/>
    </row>
    <row r="105" spans="1:13">
      <c r="A105" s="60"/>
      <c r="C105" s="20"/>
    </row>
    <row r="106" spans="1:13">
      <c r="A106" s="60"/>
      <c r="C106" s="20"/>
    </row>
    <row r="107" spans="1:13">
      <c r="A107" s="60"/>
      <c r="C107" s="16"/>
    </row>
    <row r="108" spans="1:13">
      <c r="A108" s="60"/>
      <c r="C108" s="18"/>
    </row>
    <row r="109" spans="1:13">
      <c r="A109" s="60"/>
      <c r="C109" s="16"/>
    </row>
    <row r="110" spans="1:13">
      <c r="A110" s="60"/>
      <c r="C110" s="16"/>
    </row>
    <row r="111" spans="1:13">
      <c r="A111" s="60"/>
      <c r="C111" s="16"/>
    </row>
    <row r="112" spans="1:13">
      <c r="A112" s="60"/>
      <c r="C112" s="16"/>
    </row>
    <row r="113" spans="1:13" s="5" customFormat="1">
      <c r="A113" s="61"/>
      <c r="B113" s="61"/>
      <c r="C113" s="20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s="5" customFormat="1">
      <c r="A114" s="61"/>
      <c r="B114" s="61"/>
      <c r="C114" s="20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s="5" customFormat="1">
      <c r="A115" s="61"/>
      <c r="B115" s="61"/>
      <c r="C115" s="20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s="5" customFormat="1">
      <c r="A116" s="61"/>
      <c r="B116" s="61"/>
      <c r="C116" s="20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s="5" customFormat="1">
      <c r="A117" s="61"/>
      <c r="B117" s="61"/>
      <c r="C117" s="6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s="5" customFormat="1">
      <c r="A118" s="61"/>
      <c r="B118" s="61"/>
      <c r="C118" s="20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s="5" customFormat="1">
      <c r="A119" s="61"/>
      <c r="B119" s="61"/>
      <c r="C119" s="20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>
      <c r="A120" s="60"/>
      <c r="C120" s="16"/>
    </row>
    <row r="121" spans="1:13">
      <c r="A121" s="60"/>
      <c r="C121" s="16"/>
    </row>
    <row r="122" spans="1:13">
      <c r="A122" s="60"/>
      <c r="C122" s="16"/>
    </row>
    <row r="123" spans="1:13">
      <c r="A123" s="60"/>
      <c r="C123" s="16"/>
    </row>
    <row r="124" spans="1:13">
      <c r="A124" s="60"/>
      <c r="C124" s="16"/>
    </row>
    <row r="125" spans="1:13">
      <c r="A125" s="60"/>
      <c r="C125" s="16"/>
    </row>
    <row r="126" spans="1:13">
      <c r="A126" s="60"/>
      <c r="C126" s="16"/>
    </row>
    <row r="127" spans="1:13">
      <c r="A127" s="60"/>
      <c r="C127" s="16"/>
    </row>
    <row r="128" spans="1:13">
      <c r="A128" s="60"/>
      <c r="C128" s="18"/>
    </row>
    <row r="129" spans="1:13">
      <c r="A129" s="60"/>
      <c r="C129" s="16"/>
    </row>
    <row r="130" spans="1:13">
      <c r="A130" s="60"/>
      <c r="C130" s="16"/>
    </row>
    <row r="131" spans="1:13">
      <c r="A131" s="60"/>
      <c r="C131" s="16"/>
    </row>
    <row r="132" spans="1:13">
      <c r="A132" s="60"/>
      <c r="C132" s="16"/>
    </row>
    <row r="133" spans="1:13">
      <c r="A133" s="60"/>
      <c r="C133" s="19"/>
    </row>
    <row r="134" spans="1:13">
      <c r="A134" s="60"/>
      <c r="C134" s="16"/>
    </row>
    <row r="135" spans="1:13">
      <c r="A135" s="60"/>
      <c r="C135" s="16"/>
    </row>
    <row r="136" spans="1:13">
      <c r="A136" s="60"/>
      <c r="C136" s="16"/>
    </row>
    <row r="137" spans="1:13">
      <c r="A137" s="60"/>
      <c r="C137" s="16"/>
    </row>
    <row r="138" spans="1:13">
      <c r="A138" s="60"/>
      <c r="C138" s="16"/>
    </row>
    <row r="139" spans="1:13">
      <c r="A139" s="60"/>
      <c r="C139" s="16"/>
    </row>
    <row r="140" spans="1:13">
      <c r="A140" s="60"/>
      <c r="C140" s="20"/>
    </row>
    <row r="141" spans="1:13" s="4" customFormat="1">
      <c r="A141" s="60"/>
      <c r="B141" s="62"/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s="4" customFormat="1">
      <c r="A142" s="60"/>
      <c r="B142" s="62"/>
      <c r="C142" s="22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 s="4" customFormat="1">
      <c r="A143" s="60"/>
      <c r="B143" s="62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 s="4" customFormat="1">
      <c r="A144" s="60"/>
      <c r="B144" s="62"/>
      <c r="C144" s="22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s="4" customFormat="1">
      <c r="A145" s="60"/>
      <c r="B145" s="62"/>
      <c r="C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s="4" customFormat="1">
      <c r="A146" s="60"/>
      <c r="B146" s="62"/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1:13">
      <c r="A147" s="60"/>
      <c r="C147" s="20"/>
    </row>
    <row r="148" spans="1:13">
      <c r="A148" s="60"/>
      <c r="C148" s="20"/>
    </row>
    <row r="149" spans="1:13">
      <c r="A149" s="60"/>
      <c r="C149" s="20"/>
    </row>
    <row r="150" spans="1:13">
      <c r="A150" s="60"/>
      <c r="C150" s="19"/>
    </row>
    <row r="151" spans="1:13">
      <c r="A151" s="60"/>
      <c r="C151" s="16"/>
    </row>
    <row r="152" spans="1:13">
      <c r="A152" s="60"/>
      <c r="C152" s="16"/>
    </row>
    <row r="153" spans="1:13">
      <c r="A153" s="60"/>
      <c r="C153" s="16"/>
    </row>
    <row r="154" spans="1:13">
      <c r="A154" s="60"/>
      <c r="C154" s="16"/>
    </row>
    <row r="155" spans="1:13">
      <c r="A155" s="60"/>
      <c r="C155" s="16"/>
    </row>
    <row r="156" spans="1:13">
      <c r="A156" s="60"/>
      <c r="C156" s="16"/>
    </row>
    <row r="157" spans="1:13">
      <c r="A157" s="60"/>
      <c r="C157" s="16"/>
    </row>
    <row r="158" spans="1:13">
      <c r="A158" s="60"/>
      <c r="C158" s="16"/>
    </row>
    <row r="159" spans="1:13">
      <c r="A159" s="60"/>
      <c r="C159" s="16"/>
    </row>
    <row r="160" spans="1:13">
      <c r="A160" s="60"/>
      <c r="C160" s="16"/>
    </row>
    <row r="161" spans="1:3">
      <c r="A161" s="60"/>
      <c r="C161" s="16"/>
    </row>
    <row r="162" spans="1:3">
      <c r="A162" s="60"/>
      <c r="C162" s="16"/>
    </row>
    <row r="163" spans="1:3">
      <c r="A163" s="60"/>
      <c r="C163" s="25"/>
    </row>
    <row r="164" spans="1:3">
      <c r="A164" s="60"/>
      <c r="C164" s="26"/>
    </row>
    <row r="165" spans="1:3">
      <c r="A165" s="60"/>
      <c r="C165" s="26"/>
    </row>
    <row r="166" spans="1:3">
      <c r="A166" s="60"/>
      <c r="C166" s="26"/>
    </row>
    <row r="167" spans="1:3">
      <c r="A167" s="60"/>
      <c r="C167" s="16"/>
    </row>
    <row r="168" spans="1:3">
      <c r="A168" s="60"/>
      <c r="C168" s="16"/>
    </row>
    <row r="169" spans="1:3">
      <c r="A169" s="60"/>
      <c r="C169" s="16"/>
    </row>
    <row r="170" spans="1:3">
      <c r="A170" s="60"/>
      <c r="C170" s="16"/>
    </row>
    <row r="171" spans="1:3">
      <c r="A171" s="60"/>
      <c r="C171" s="16"/>
    </row>
    <row r="172" spans="1:3">
      <c r="A172" s="60"/>
      <c r="C172" s="18"/>
    </row>
    <row r="173" spans="1:3">
      <c r="A173" s="60"/>
      <c r="C173" s="16"/>
    </row>
    <row r="174" spans="1:3">
      <c r="A174" s="60"/>
      <c r="C174" s="16"/>
    </row>
    <row r="175" spans="1:3">
      <c r="A175" s="60"/>
      <c r="C175" s="16"/>
    </row>
    <row r="176" spans="1:3">
      <c r="A176" s="60"/>
      <c r="C176" s="16"/>
    </row>
    <row r="177" spans="1:3">
      <c r="A177" s="60"/>
      <c r="C177" s="16"/>
    </row>
    <row r="178" spans="1:3">
      <c r="A178" s="60"/>
      <c r="C178" s="16"/>
    </row>
    <row r="179" spans="1:3">
      <c r="A179" s="60"/>
      <c r="C179" s="16"/>
    </row>
    <row r="180" spans="1:3">
      <c r="A180" s="60"/>
      <c r="C180" s="16"/>
    </row>
    <row r="181" spans="1:3">
      <c r="A181" s="60"/>
      <c r="C181" s="16"/>
    </row>
    <row r="182" spans="1:3">
      <c r="A182" s="60"/>
      <c r="C182" s="16"/>
    </row>
    <row r="183" spans="1:3">
      <c r="A183" s="60"/>
      <c r="C183" s="16"/>
    </row>
    <row r="184" spans="1:3">
      <c r="A184" s="60"/>
      <c r="C184" s="16"/>
    </row>
    <row r="185" spans="1:3">
      <c r="A185" s="60"/>
      <c r="C185" s="16"/>
    </row>
    <row r="186" spans="1:3">
      <c r="A186" s="60"/>
      <c r="C186" s="16"/>
    </row>
    <row r="187" spans="1:3">
      <c r="A187" s="60"/>
      <c r="C187" s="16"/>
    </row>
    <row r="188" spans="1:3">
      <c r="A188" s="60"/>
      <c r="C188" s="25"/>
    </row>
    <row r="189" spans="1:3">
      <c r="A189" s="60"/>
      <c r="C189" s="26"/>
    </row>
    <row r="190" spans="1:3">
      <c r="A190" s="60"/>
      <c r="C190" s="16"/>
    </row>
    <row r="191" spans="1:3">
      <c r="A191" s="60"/>
      <c r="C191" s="16"/>
    </row>
    <row r="192" spans="1:3">
      <c r="A192" s="60"/>
      <c r="C192" s="16"/>
    </row>
    <row r="193" spans="1:3">
      <c r="A193" s="60"/>
      <c r="C193" s="16"/>
    </row>
    <row r="194" spans="1:3">
      <c r="A194" s="60"/>
      <c r="C194" s="16"/>
    </row>
    <row r="195" spans="1:3">
      <c r="A195" s="60"/>
      <c r="C195" s="16"/>
    </row>
    <row r="196" spans="1:3">
      <c r="A196" s="60"/>
      <c r="C196" s="16"/>
    </row>
    <row r="197" spans="1:3">
      <c r="A197" s="60"/>
      <c r="C197" s="16"/>
    </row>
    <row r="198" spans="1:3">
      <c r="A198" s="60"/>
      <c r="C198" s="16"/>
    </row>
    <row r="199" spans="1:3">
      <c r="A199" s="60"/>
      <c r="C199" s="16"/>
    </row>
    <row r="200" spans="1:3">
      <c r="A200" s="60"/>
      <c r="C200" s="16"/>
    </row>
    <row r="201" spans="1:3">
      <c r="A201" s="60"/>
      <c r="C201" s="16"/>
    </row>
    <row r="202" spans="1:3">
      <c r="A202" s="60"/>
      <c r="C202" s="19"/>
    </row>
    <row r="203" spans="1:3">
      <c r="A203" s="60"/>
      <c r="C203" s="16"/>
    </row>
    <row r="204" spans="1:3">
      <c r="A204" s="60"/>
      <c r="C204" s="16"/>
    </row>
    <row r="205" spans="1:3">
      <c r="A205" s="60"/>
      <c r="C205" s="16"/>
    </row>
    <row r="206" spans="1:3">
      <c r="A206" s="60"/>
      <c r="C206" s="16"/>
    </row>
    <row r="207" spans="1:3">
      <c r="A207" s="60"/>
      <c r="C207" s="16"/>
    </row>
    <row r="208" spans="1:3">
      <c r="A208" s="60"/>
      <c r="C208" s="16"/>
    </row>
    <row r="209" spans="1:3">
      <c r="A209" s="60"/>
      <c r="C209" s="16"/>
    </row>
    <row r="210" spans="1:3">
      <c r="A210" s="60"/>
      <c r="C210" s="16"/>
    </row>
    <row r="211" spans="1:3">
      <c r="A211" s="60"/>
      <c r="C211" s="16"/>
    </row>
    <row r="212" spans="1:3">
      <c r="A212" s="60"/>
      <c r="C212" s="16"/>
    </row>
    <row r="213" spans="1:3">
      <c r="A213" s="60"/>
      <c r="C213" s="19"/>
    </row>
    <row r="214" spans="1:3">
      <c r="A214" s="60"/>
      <c r="C214" s="25"/>
    </row>
    <row r="215" spans="1:3">
      <c r="A215" s="60"/>
      <c r="C215" s="19"/>
    </row>
    <row r="216" spans="1:3">
      <c r="A216" s="60"/>
      <c r="C216" s="16"/>
    </row>
    <row r="217" spans="1:3">
      <c r="A217" s="60"/>
      <c r="C217" s="16"/>
    </row>
    <row r="218" spans="1:3">
      <c r="A218" s="60"/>
      <c r="C218" s="16"/>
    </row>
    <row r="219" spans="1:3">
      <c r="A219" s="60"/>
      <c r="C219" s="16"/>
    </row>
    <row r="220" spans="1:3">
      <c r="A220" s="60"/>
      <c r="C220" s="16"/>
    </row>
    <row r="221" spans="1:3">
      <c r="A221" s="60"/>
      <c r="C221" s="16"/>
    </row>
    <row r="222" spans="1:3">
      <c r="A222" s="60"/>
      <c r="C222" s="16"/>
    </row>
    <row r="223" spans="1:3">
      <c r="A223" s="60"/>
      <c r="C223" s="16"/>
    </row>
    <row r="224" spans="1:3">
      <c r="A224" s="60"/>
      <c r="C224" s="16"/>
    </row>
    <row r="225" spans="1:3">
      <c r="A225" s="60"/>
      <c r="C225" s="16"/>
    </row>
    <row r="226" spans="1:3">
      <c r="A226" s="60"/>
      <c r="C226" s="16"/>
    </row>
    <row r="227" spans="1:3">
      <c r="A227" s="60"/>
      <c r="C227" s="16"/>
    </row>
    <row r="228" spans="1:3">
      <c r="A228" s="60"/>
      <c r="C228" s="25"/>
    </row>
    <row r="229" spans="1:3">
      <c r="A229" s="60"/>
      <c r="C229" s="16"/>
    </row>
    <row r="230" spans="1:3">
      <c r="A230" s="60"/>
      <c r="C230" s="16"/>
    </row>
    <row r="231" spans="1:3">
      <c r="A231" s="60"/>
      <c r="C231" s="16"/>
    </row>
    <row r="232" spans="1:3">
      <c r="A232" s="60"/>
      <c r="C232" s="19"/>
    </row>
    <row r="233" spans="1:3">
      <c r="A233" s="60"/>
      <c r="C233" s="16"/>
    </row>
    <row r="234" spans="1:3">
      <c r="A234" s="60"/>
      <c r="C234" s="16"/>
    </row>
    <row r="235" spans="1:3">
      <c r="A235" s="60"/>
      <c r="C235" s="16"/>
    </row>
    <row r="236" spans="1:3">
      <c r="A236" s="60"/>
      <c r="C236" s="16"/>
    </row>
    <row r="237" spans="1:3">
      <c r="A237" s="60"/>
      <c r="C237" s="16"/>
    </row>
    <row r="238" spans="1:3">
      <c r="A238" s="60"/>
      <c r="C238" s="16"/>
    </row>
    <row r="239" spans="1:3">
      <c r="A239" s="60"/>
      <c r="C239" s="16"/>
    </row>
    <row r="240" spans="1:3">
      <c r="A240" s="60"/>
      <c r="C240" s="16"/>
    </row>
    <row r="241" spans="1:3">
      <c r="A241" s="60"/>
      <c r="C241" s="16"/>
    </row>
    <row r="242" spans="1:3">
      <c r="A242" s="60"/>
      <c r="C242" s="16"/>
    </row>
    <row r="243" spans="1:3">
      <c r="A243" s="60"/>
      <c r="C243" s="16"/>
    </row>
    <row r="244" spans="1:3">
      <c r="A244" s="60"/>
      <c r="C244" s="16"/>
    </row>
    <row r="245" spans="1:3">
      <c r="A245" s="60"/>
      <c r="C245" s="16"/>
    </row>
    <row r="246" spans="1:3">
      <c r="A246" s="60"/>
      <c r="C246" s="6"/>
    </row>
    <row r="247" spans="1:3">
      <c r="A247" s="60"/>
      <c r="C247" s="16"/>
    </row>
    <row r="248" spans="1:3">
      <c r="A248" s="60"/>
      <c r="C248" s="16"/>
    </row>
    <row r="249" spans="1:3">
      <c r="A249" s="60"/>
      <c r="C249" s="16"/>
    </row>
    <row r="250" spans="1:3">
      <c r="A250" s="60"/>
      <c r="C250" s="16"/>
    </row>
    <row r="251" spans="1:3">
      <c r="A251" s="60"/>
      <c r="C251" s="16"/>
    </row>
    <row r="252" spans="1:3">
      <c r="A252" s="60"/>
      <c r="C252" s="16"/>
    </row>
    <row r="253" spans="1:3">
      <c r="A253" s="60"/>
      <c r="C253" s="16"/>
    </row>
    <row r="254" spans="1:3">
      <c r="A254" s="60"/>
      <c r="C254" s="16"/>
    </row>
    <row r="255" spans="1:3">
      <c r="A255" s="60"/>
      <c r="C255" s="18"/>
    </row>
    <row r="256" spans="1:3">
      <c r="A256" s="60"/>
      <c r="C256" s="19"/>
    </row>
    <row r="257" spans="1:3">
      <c r="A257" s="60"/>
      <c r="C257" s="16"/>
    </row>
    <row r="258" spans="1:3">
      <c r="A258" s="60"/>
      <c r="C258" s="16"/>
    </row>
    <row r="259" spans="1:3">
      <c r="A259" s="60"/>
      <c r="C259" s="19"/>
    </row>
    <row r="260" spans="1:3">
      <c r="A260" s="60"/>
      <c r="C260" s="19"/>
    </row>
    <row r="261" spans="1:3">
      <c r="A261" s="60"/>
      <c r="C261" s="19"/>
    </row>
    <row r="262" spans="1:3">
      <c r="A262" s="60"/>
      <c r="C262" s="19"/>
    </row>
    <row r="263" spans="1:3">
      <c r="A263" s="60"/>
      <c r="C263" s="16"/>
    </row>
    <row r="264" spans="1:3">
      <c r="A264" s="60"/>
      <c r="C264" s="19"/>
    </row>
    <row r="265" spans="1:3">
      <c r="A265" s="60"/>
      <c r="C265" s="19"/>
    </row>
    <row r="266" spans="1:3">
      <c r="A266" s="60"/>
      <c r="C266" s="16"/>
    </row>
    <row r="267" spans="1:3">
      <c r="A267" s="60"/>
      <c r="C267" s="26"/>
    </row>
    <row r="268" spans="1:3">
      <c r="A268" s="60"/>
      <c r="C268" s="26"/>
    </row>
    <row r="269" spans="1:3">
      <c r="A269" s="60"/>
      <c r="C269" s="26"/>
    </row>
    <row r="270" spans="1:3">
      <c r="A270" s="60"/>
      <c r="C270" s="26"/>
    </row>
    <row r="271" spans="1:3">
      <c r="A271" s="60"/>
      <c r="C271" s="27"/>
    </row>
    <row r="272" spans="1:3">
      <c r="C272" s="26"/>
    </row>
    <row r="273" spans="3:3">
      <c r="C273" s="25"/>
    </row>
    <row r="274" spans="3:3">
      <c r="C274" s="26"/>
    </row>
    <row r="275" spans="3:3">
      <c r="C275" s="26"/>
    </row>
  </sheetData>
  <mergeCells count="1">
    <mergeCell ref="A2:C2"/>
  </mergeCells>
  <phoneticPr fontId="0" type="noConversion"/>
  <printOptions gridLines="1"/>
  <pageMargins left="0.3" right="0.3" top="0.16" bottom="0.15" header="0" footer="0"/>
  <pageSetup scale="91" fitToHeight="2" orientation="portrait" r:id="rId1"/>
  <headerFooter alignWithMargins="0"/>
  <rowBreaks count="8" manualBreakCount="8">
    <brk id="101" max="2" man="1"/>
    <brk id="128" max="2" man="1"/>
    <brk id="143" max="2" man="1"/>
    <brk id="172" max="2" man="1"/>
    <brk id="188" max="2" man="1"/>
    <brk id="214" max="2" man="1"/>
    <brk id="228" max="2" man="1"/>
    <brk id="255" max="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TTLL-PERM</vt:lpstr>
      <vt:lpstr>'TTLL-PERM'!Print_Area</vt:lpstr>
      <vt:lpstr>'TTLL-PERM'!Print_Titles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Geisler</dc:creator>
  <cp:lastModifiedBy>John Preston</cp:lastModifiedBy>
  <cp:lastPrinted>2017-09-01T15:11:30Z</cp:lastPrinted>
  <dcterms:created xsi:type="dcterms:W3CDTF">2004-11-14T11:11:13Z</dcterms:created>
  <dcterms:modified xsi:type="dcterms:W3CDTF">2017-09-01T15:11:45Z</dcterms:modified>
</cp:coreProperties>
</file>